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SR1" sheetId="1" r:id="rId1"/>
    <sheet name="SR2" sheetId="2" r:id="rId2"/>
    <sheet name="SR3" sheetId="3" r:id="rId3"/>
    <sheet name="SRP4" sheetId="4" r:id="rId4"/>
    <sheet name="SRS4" sheetId="5" r:id="rId5"/>
    <sheet name="SR5" sheetId="6" r:id="rId6"/>
    <sheet name="SR6" sheetId="7" r:id="rId7"/>
    <sheet name="SR7" sheetId="8" r:id="rId8"/>
    <sheet name="SR8" sheetId="9" r:id="rId9"/>
    <sheet name="SR9" sheetId="10" r:id="rId10"/>
    <sheet name="SR10" sheetId="11" r:id="rId11"/>
  </sheets>
  <definedNames>
    <definedName name="_xlnm.Print_Area" localSheetId="0">'SR1'!$A$1:$U$46</definedName>
    <definedName name="_xlnm.Print_Area" localSheetId="10">'SR10'!$A$1:$K$32</definedName>
    <definedName name="_xlnm.Print_Area" localSheetId="1">'SR2'!$A$1:$M$32</definedName>
    <definedName name="_xlnm.Print_Area" localSheetId="2">'SR3'!$A$1:$K$21</definedName>
    <definedName name="_xlnm.Print_Area" localSheetId="5">'SR5'!$A$1:$R$80</definedName>
    <definedName name="_xlnm.Print_Area" localSheetId="6">'SR6'!$A$1:$R$80</definedName>
    <definedName name="_xlnm.Print_Area" localSheetId="7">'SR7'!$A$1:$F$15</definedName>
    <definedName name="_xlnm.Print_Area" localSheetId="8">'SR8'!$A$1:$BH$35</definedName>
    <definedName name="_xlnm.Print_Area" localSheetId="9">'SR9'!$A$1:$K$49</definedName>
    <definedName name="_xlnm.Print_Area" localSheetId="3">'SRP4'!$A$1:$M$32</definedName>
    <definedName name="_xlnm.Print_Area" localSheetId="4">'SRS4'!$A$1:$M$28</definedName>
  </definedNames>
  <calcPr fullCalcOnLoad="1"/>
</workbook>
</file>

<file path=xl/sharedStrings.xml><?xml version="1.0" encoding="utf-8"?>
<sst xmlns="http://schemas.openxmlformats.org/spreadsheetml/2006/main" count="676" uniqueCount="336">
  <si>
    <t xml:space="preserve"> </t>
  </si>
  <si>
    <t xml:space="preserve"> Quadro  Tecnico  Economico  per  interventi</t>
  </si>
  <si>
    <t xml:space="preserve">  di  edilizia  residenziale  pubblica</t>
  </si>
  <si>
    <t xml:space="preserve"> EDILIZIA  SOVVENZIONATA</t>
  </si>
  <si>
    <t>Provincia</t>
  </si>
  <si>
    <t>Bien</t>
  </si>
  <si>
    <t>Sub</t>
  </si>
  <si>
    <t>S</t>
  </si>
  <si>
    <t>FASI</t>
  </si>
  <si>
    <t>DATA</t>
  </si>
  <si>
    <t>GENERALITA' E QUALIFICA DEL COMPILATORE</t>
  </si>
  <si>
    <t>FIRMA DEL COMPILATORE</t>
  </si>
  <si>
    <t>PROGETTO DEFINITIVO</t>
  </si>
  <si>
    <t>PROGETTO ESECUTIVO</t>
  </si>
  <si>
    <t>AGGIUDICAZIONE</t>
  </si>
  <si>
    <t>STATO FINALE</t>
  </si>
  <si>
    <t>COLLAUDO</t>
  </si>
  <si>
    <t>...............................</t>
  </si>
  <si>
    <t>REGIONE</t>
  </si>
  <si>
    <t xml:space="preserve"> PROVINCIA</t>
  </si>
  <si>
    <t xml:space="preserve"> COMUNE</t>
  </si>
  <si>
    <t>LOCALITA'/VIA</t>
  </si>
  <si>
    <t>EVENTUALE RILOCALIZZAZIONE/VIA</t>
  </si>
  <si>
    <t>LEGGE</t>
  </si>
  <si>
    <t xml:space="preserve"> ART.</t>
  </si>
  <si>
    <t>ENTE ATTUATORE</t>
  </si>
  <si>
    <t>DESTINAZIONE</t>
  </si>
  <si>
    <t xml:space="preserve"> disposta con</t>
  </si>
  <si>
    <t>del</t>
  </si>
  <si>
    <t>LOCALIZZAZIONE</t>
  </si>
  <si>
    <t>EVENTUALE RILOCALIZZAZIONE</t>
  </si>
  <si>
    <t>......................................</t>
  </si>
  <si>
    <t>.................</t>
  </si>
  <si>
    <t>PROGETTO</t>
  </si>
  <si>
    <t xml:space="preserve"> approvato con</t>
  </si>
  <si>
    <t>PARERE CONFORME DELLA COMMISSIONE EDILIZIA</t>
  </si>
  <si>
    <t xml:space="preserve"> ............................................................</t>
  </si>
  <si>
    <t>COSTO TOTALE (comprensivo di IVA)</t>
  </si>
  <si>
    <t>&lt;</t>
  </si>
  <si>
    <t xml:space="preserve"> 46,00 m²</t>
  </si>
  <si>
    <t>da 46,01</t>
  </si>
  <si>
    <t>da 60,01</t>
  </si>
  <si>
    <t>da 70,01</t>
  </si>
  <si>
    <t>DATI</t>
  </si>
  <si>
    <t>a 60,00 m²</t>
  </si>
  <si>
    <t>a 70,00 m²</t>
  </si>
  <si>
    <t>a 95,00 m²</t>
  </si>
  <si>
    <t>n. alloggi</t>
  </si>
  <si>
    <t>vani utili</t>
  </si>
  <si>
    <t>Su  (Sup. utile)</t>
  </si>
  <si>
    <t>pertin. alloggio</t>
  </si>
  <si>
    <t>pertin. org. abit.</t>
  </si>
  <si>
    <t>TOTALE</t>
  </si>
  <si>
    <t xml:space="preserve">                     DATI</t>
  </si>
  <si>
    <t>Forma</t>
  </si>
  <si>
    <t>Aggiudi-</t>
  </si>
  <si>
    <t>Ribasso</t>
  </si>
  <si>
    <t>Inizio</t>
  </si>
  <si>
    <t>Durata</t>
  </si>
  <si>
    <t>Ultimaz.</t>
  </si>
  <si>
    <t>Cert.</t>
  </si>
  <si>
    <t xml:space="preserve">    FASI</t>
  </si>
  <si>
    <t>appalto</t>
  </si>
  <si>
    <t>cazione</t>
  </si>
  <si>
    <t>aumento</t>
  </si>
  <si>
    <t>lavori</t>
  </si>
  <si>
    <t>contrat.</t>
  </si>
  <si>
    <t>effett.</t>
  </si>
  <si>
    <t>collaudo</t>
  </si>
  <si>
    <t>sosp.</t>
  </si>
  <si>
    <t>prorog.</t>
  </si>
  <si>
    <t>(data)</t>
  </si>
  <si>
    <t>(gg)</t>
  </si>
  <si>
    <t xml:space="preserve"> di progetto</t>
  </si>
  <si>
    <t xml:space="preserve"> eventuali variazioni</t>
  </si>
  <si>
    <t xml:space="preserve"> COSTO  DI</t>
  </si>
  <si>
    <t>% IVA</t>
  </si>
  <si>
    <t xml:space="preserve"> COSTO  TOTALE</t>
  </si>
  <si>
    <t xml:space="preserve"> IVA</t>
  </si>
  <si>
    <t xml:space="preserve"> Parere Commissione Tecnica</t>
  </si>
  <si>
    <t xml:space="preserve"> n.</t>
  </si>
  <si>
    <t xml:space="preserve">                 del </t>
  </si>
  <si>
    <t xml:space="preserve">                      del </t>
  </si>
  <si>
    <t xml:space="preserve">                     del </t>
  </si>
  <si>
    <t xml:space="preserve"> Approvazione del C.d.A.</t>
  </si>
  <si>
    <t xml:space="preserve"> per l'approvazione</t>
  </si>
  <si>
    <t xml:space="preserve"> il rappresentante legale</t>
  </si>
  <si>
    <t xml:space="preserve"> data</t>
  </si>
  <si>
    <t xml:space="preserve"> ....................................</t>
  </si>
  <si>
    <t>DEL</t>
  </si>
  <si>
    <t>Q T E</t>
  </si>
  <si>
    <t>Snr</t>
  </si>
  <si>
    <t>INFORMAZIONI  INERENTI  LA  COMPILAZIONE  DEL  QTE</t>
  </si>
  <si>
    <t>Codice</t>
  </si>
  <si>
    <t>Comune</t>
  </si>
  <si>
    <t>N. progressivo</t>
  </si>
  <si>
    <t>Legge</t>
  </si>
  <si>
    <t>COSTI DI REALIZZAZIONE TECNICA</t>
  </si>
  <si>
    <t>+</t>
  </si>
  <si>
    <t>=</t>
  </si>
  <si>
    <t>ONERI COMPLEMENTARI</t>
  </si>
  <si>
    <t>IMPORTO DI COLLAUDO</t>
  </si>
  <si>
    <t>IMPORTO DI STATO FINALE</t>
  </si>
  <si>
    <t>IMPORTO DI AGGIUDICAZIONE</t>
  </si>
  <si>
    <t>IMPORTO DI PROGETTO</t>
  </si>
  <si>
    <t>OPERE</t>
  </si>
  <si>
    <t>Q11   DATI RELATIVI ALL'AREA</t>
  </si>
  <si>
    <t>Q12</t>
  </si>
  <si>
    <t>DATI RELATIVI AGLI ORGANISMI ABITATIVI</t>
  </si>
  <si>
    <t>area totale intervento</t>
  </si>
  <si>
    <t>utilizzazione dell'area</t>
  </si>
  <si>
    <t>DATI DIMENSIONALI</t>
  </si>
  <si>
    <t>CARATTERISTICHE TIPOLOGICHE (1)</t>
  </si>
  <si>
    <t>INDICI</t>
  </si>
  <si>
    <t>tipi di alloggio</t>
  </si>
  <si>
    <t>tipi di aggregazione</t>
  </si>
  <si>
    <t>sistema costruttivo</t>
  </si>
  <si>
    <t>fondazioni</t>
  </si>
  <si>
    <t>impianti</t>
  </si>
  <si>
    <t>N° Organismi abitativi omogenei</t>
  </si>
  <si>
    <t>da 13 a 24</t>
  </si>
  <si>
    <t>da 25 a 36</t>
  </si>
  <si>
    <t>da 37 a 50</t>
  </si>
  <si>
    <t>da 51 a 100</t>
  </si>
  <si>
    <t>n° piani complessivi</t>
  </si>
  <si>
    <t>n° piani adibiti ad alloggio</t>
  </si>
  <si>
    <t>alloggi simplex</t>
  </si>
  <si>
    <t>alloggi duplex</t>
  </si>
  <si>
    <t>altri</t>
  </si>
  <si>
    <t>plurifamiliari</t>
  </si>
  <si>
    <t>unifamiliari</t>
  </si>
  <si>
    <t>isolato</t>
  </si>
  <si>
    <t>a schiera</t>
  </si>
  <si>
    <t>a ballatoio</t>
  </si>
  <si>
    <t>a corridoio</t>
  </si>
  <si>
    <t>in linea</t>
  </si>
  <si>
    <t>altro</t>
  </si>
  <si>
    <t>a gradoni</t>
  </si>
  <si>
    <t>lineare</t>
  </si>
  <si>
    <t>a corte</t>
  </si>
  <si>
    <t>a torre</t>
  </si>
  <si>
    <t>volume f.t./v.p.p.</t>
  </si>
  <si>
    <t>superficie utile (S.U.)</t>
  </si>
  <si>
    <t>altezza virtuale (2)</t>
  </si>
  <si>
    <t>coefficiente dispersione termica</t>
  </si>
  <si>
    <t>tradizionale</t>
  </si>
  <si>
    <t>tradizionale evoluto</t>
  </si>
  <si>
    <t>industrializzato</t>
  </si>
  <si>
    <t>prefabbricato</t>
  </si>
  <si>
    <t>a grandi elementi (&lt; 2 t.)</t>
  </si>
  <si>
    <t>altro (&gt; 2 t.)</t>
  </si>
  <si>
    <t>dirette</t>
  </si>
  <si>
    <t>a pali</t>
  </si>
  <si>
    <t>con plinti</t>
  </si>
  <si>
    <t>con travi rovesce</t>
  </si>
  <si>
    <t>a platea</t>
  </si>
  <si>
    <t>centralizzato</t>
  </si>
  <si>
    <t>singolo</t>
  </si>
  <si>
    <t>gasolio</t>
  </si>
  <si>
    <t>gas</t>
  </si>
  <si>
    <t>fonti alternative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</si>
  <si>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</si>
  <si>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</si>
  <si>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</si>
  <si>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</si>
  <si>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</si>
  <si>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</si>
  <si>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</si>
  <si>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</si>
  <si>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</si>
  <si>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</si>
  <si>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NOTE:</t>
  </si>
  <si>
    <t>(1)</t>
  </si>
  <si>
    <t>devono essere compilate tante righe quanti sono i tipi di Organismi Abitativi omogenei per quanto attiene le caratteristiche elencate nel quadro 11.</t>
  </si>
  <si>
    <t>(2)</t>
  </si>
  <si>
    <t>altezza virtuale =</t>
  </si>
  <si>
    <r>
      <t>V. v.p.p.</t>
    </r>
    <r>
      <rPr>
        <sz val="10"/>
        <rFont val="MS Sans Serif"/>
        <family val="2"/>
      </rPr>
      <t xml:space="preserve"> </t>
    </r>
  </si>
  <si>
    <r>
      <t>&lt;</t>
    </r>
    <r>
      <rPr>
        <sz val="10"/>
        <rFont val="MS Sans Serif"/>
        <family val="2"/>
      </rPr>
      <t xml:space="preserve"> 4,5</t>
    </r>
  </si>
  <si>
    <t>Su</t>
  </si>
  <si>
    <t>DICHIARAZIONI</t>
  </si>
  <si>
    <t>Da compilare in relazione alla fase di progettazione</t>
  </si>
  <si>
    <t>, nella qualità di rappresentante</t>
  </si>
  <si>
    <t>, dichiara sotto la propria</t>
  </si>
  <si>
    <t>responsabilità:</t>
  </si>
  <si>
    <t>- che tutte le notizie fornite e i dati progettuali indicati nel presente quadro tecnico-economico corrispondono al vero;</t>
  </si>
  <si>
    <t>- di autorizzare l'Ente Regione e il CER a effettuare tutte le indagini tecniche e amministrative ritenute necessarie sia in fase istruttoria che dopo l'eventuale concessione dei contributi.</t>
  </si>
  <si>
    <t>Da compilare in relazione alla fase di aggiudicazione</t>
  </si>
  <si>
    <t>Il sottoscritto</t>
  </si>
  <si>
    <t>, nato a</t>
  </si>
  <si>
    <t>e residente in</t>
  </si>
  <si>
    <t>legale del</t>
  </si>
  <si>
    <t>Da compilare in caso di varianti in corso d'opera</t>
  </si>
  <si>
    <t xml:space="preserve">e residente in </t>
  </si>
  <si>
    <t>Da compilare all'ultimazione dei lavori</t>
  </si>
  <si>
    <t>Da compilare alla fine del collaudo</t>
  </si>
  <si>
    <t xml:space="preserve">, nato a </t>
  </si>
  <si>
    <t xml:space="preserve">Il sottoscritto </t>
  </si>
  <si>
    <t>PROVV. N.</t>
  </si>
  <si>
    <t xml:space="preserve">  n.</t>
  </si>
  <si>
    <t>indice di fabbric. fondiaria mc/mq</t>
  </si>
  <si>
    <t>indice di utilizzaz. fondiaria mc/mq</t>
  </si>
  <si>
    <t>spazi per parcheggi mq</t>
  </si>
  <si>
    <t>aree per servizi mq</t>
  </si>
  <si>
    <t>&lt; 10.000 mq</t>
  </si>
  <si>
    <t>da 10.000 a 30.000 mq</t>
  </si>
  <si>
    <t>da 30.000 a 100.000 mq</t>
  </si>
  <si>
    <t>da 100.000 a 500.000 mq</t>
  </si>
  <si>
    <t>&gt; di 500.000 mq</t>
  </si>
  <si>
    <t>spazi verdi attrezzati mq</t>
  </si>
  <si>
    <t>spazi per strade e piazze mq</t>
  </si>
  <si>
    <t>&lt;  12 alloggi</t>
  </si>
  <si>
    <t>&gt; 101</t>
  </si>
  <si>
    <r>
      <t>_________</t>
    </r>
    <r>
      <rPr>
        <sz val="10"/>
        <rFont val="MS Sans Serif"/>
        <family val="2"/>
      </rPr>
      <t xml:space="preserve"> , lì </t>
    </r>
    <r>
      <rPr>
        <b/>
        <sz val="10"/>
        <rFont val="MS Sans Serif"/>
        <family val="2"/>
      </rPr>
      <t>_________</t>
    </r>
  </si>
  <si>
    <r>
      <t>_________</t>
    </r>
    <r>
      <rPr>
        <sz val="10"/>
        <rFont val="MS Sans Serif"/>
        <family val="2"/>
      </rPr>
      <t xml:space="preserve"> ,lì </t>
    </r>
    <r>
      <rPr>
        <b/>
        <sz val="10"/>
        <rFont val="MS Sans Serif"/>
        <family val="2"/>
      </rPr>
      <t>_________</t>
    </r>
  </si>
  <si>
    <t>EURO</t>
  </si>
  <si>
    <t>€/mq</t>
  </si>
  <si>
    <t>Puglia</t>
  </si>
  <si>
    <t xml:space="preserve"> 45% Su =</t>
  </si>
  <si>
    <r>
      <t xml:space="preserve"> Q 4  bis</t>
    </r>
    <r>
      <rPr>
        <b/>
        <sz val="12"/>
        <rFont val="MS Sans Serif"/>
        <family val="2"/>
      </rPr>
      <t xml:space="preserve">       DATI  METRICI  E  PARAMETRICI  A  COLLAUDO  APPROVATO</t>
    </r>
  </si>
  <si>
    <r>
      <t xml:space="preserve"> Q 4</t>
    </r>
    <r>
      <rPr>
        <b/>
        <sz val="12"/>
        <rFont val="MS Sans Serif"/>
        <family val="2"/>
      </rPr>
      <t xml:space="preserve">             DATI  METRICI  E  PARAMETRICI  DI  PROGETTO</t>
    </r>
  </si>
  <si>
    <r>
      <t xml:space="preserve"> Q  5</t>
    </r>
    <r>
      <rPr>
        <b/>
        <sz val="12"/>
        <rFont val="MS Sans Serif"/>
        <family val="2"/>
      </rPr>
      <t xml:space="preserve">                               DATI  PROCEDURALI  E  TEMPI</t>
    </r>
  </si>
  <si>
    <r>
      <t xml:space="preserve"> Q 1</t>
    </r>
    <r>
      <rPr>
        <b/>
        <sz val="12"/>
        <rFont val="MS Sans Serif"/>
        <family val="2"/>
      </rPr>
      <t xml:space="preserve">            LOCALIZZAZIONE</t>
    </r>
  </si>
  <si>
    <r>
      <t xml:space="preserve"> Q 2</t>
    </r>
    <r>
      <rPr>
        <b/>
        <sz val="12"/>
        <rFont val="MS Sans Serif"/>
        <family val="2"/>
      </rPr>
      <t xml:space="preserve">            DATI  DI  PROGETTO </t>
    </r>
  </si>
  <si>
    <r>
      <t xml:space="preserve"> Q 3</t>
    </r>
    <r>
      <rPr>
        <b/>
        <sz val="12"/>
        <rFont val="MS Sans Serif"/>
        <family val="2"/>
      </rPr>
      <t xml:space="preserve">            DATI  DI  FINANZIAMENTO </t>
    </r>
  </si>
  <si>
    <t>2.a</t>
  </si>
  <si>
    <t>2.b</t>
  </si>
  <si>
    <t>2.c</t>
  </si>
  <si>
    <t>Polizze assicurative postume decennali o di maggiore durata</t>
  </si>
  <si>
    <t>COSTI PER CONDIZIONI TECNICHE AGGIUNTIVE</t>
  </si>
  <si>
    <t>3.a</t>
  </si>
  <si>
    <t>Intervento in zona sismica</t>
  </si>
  <si>
    <t>-</t>
  </si>
  <si>
    <t>4.a</t>
  </si>
  <si>
    <t>4.b</t>
  </si>
  <si>
    <t>Accantonamento imprevisti</t>
  </si>
  <si>
    <t>4.c</t>
  </si>
  <si>
    <t>4.d</t>
  </si>
  <si>
    <t>Oneri accessori per allacci</t>
  </si>
  <si>
    <t>4.e</t>
  </si>
  <si>
    <t>4.f</t>
  </si>
  <si>
    <t>Oneri per lo smaltimento di rifiuti speciali</t>
  </si>
  <si>
    <t>Spese tecniche e generali</t>
  </si>
  <si>
    <t>SUPERFICI NON ABITATIVE  m²</t>
  </si>
  <si>
    <t xml:space="preserve"> = Su + Snr (all.+org.Ab.) + Sp)</t>
  </si>
  <si>
    <t xml:space="preserve">                 CONTRAT. </t>
  </si>
  <si>
    <t>Superamento di barriere architettoniche per min 20% degli alloggi recuperati</t>
  </si>
  <si>
    <t>3.b</t>
  </si>
  <si>
    <t>3.c</t>
  </si>
  <si>
    <t>RECUPERO PRIMARIO</t>
  </si>
  <si>
    <t xml:space="preserve"> = Su + 70% (Snr (all.) + Sp)</t>
  </si>
  <si>
    <t>COSTO BASE DI REALIZZAZIONE TECNICA (C.B.P.)</t>
  </si>
  <si>
    <t>C.B.P.</t>
  </si>
  <si>
    <t>3.d</t>
  </si>
  <si>
    <t>3.e</t>
  </si>
  <si>
    <t>3.f</t>
  </si>
  <si>
    <t>C.R.P.</t>
  </si>
  <si>
    <t>Rilievi ed indagini preliminari</t>
  </si>
  <si>
    <t>Urbanizzazioni</t>
  </si>
  <si>
    <t>C.T.P.</t>
  </si>
  <si>
    <r>
      <t xml:space="preserve">  Q 8</t>
    </r>
    <r>
      <rPr>
        <b/>
        <sz val="12"/>
        <rFont val="MS Sans Serif"/>
        <family val="2"/>
      </rPr>
      <t xml:space="preserve">                              QUADRO  ECONOMICO  COMPLESSIVO  DELL'INTERVENTO</t>
    </r>
  </si>
  <si>
    <t xml:space="preserve"> REALIZZAZIONE TECNICA (C.R.P.)</t>
  </si>
  <si>
    <t xml:space="preserve"> DELL' INTERVENTO  (C.T.P.)</t>
  </si>
  <si>
    <t>RECUPERO SECONDARIO</t>
  </si>
  <si>
    <t>C.R.P. *</t>
  </si>
  <si>
    <t xml:space="preserve">    Sc   °</t>
  </si>
  <si>
    <t>C.T.P. *</t>
  </si>
  <si>
    <t>C.T.R. *</t>
  </si>
  <si>
    <t>Progetto</t>
  </si>
  <si>
    <t>Aggiudicazione</t>
  </si>
  <si>
    <t>Fine lavori</t>
  </si>
  <si>
    <t>Collaudo</t>
  </si>
  <si>
    <t>………………….</t>
  </si>
  <si>
    <t>RECUPERO TOTALE</t>
  </si>
  <si>
    <t>Fasi di attuazione</t>
  </si>
  <si>
    <t>*</t>
  </si>
  <si>
    <t>°</t>
  </si>
  <si>
    <t>da Q8 o Q9</t>
  </si>
  <si>
    <t>da Q4 e Q4bis</t>
  </si>
  <si>
    <t>Q 10                              VERIFICA DEI MASSIMALI DI COSTO €/m2</t>
  </si>
  <si>
    <t xml:space="preserve">   Sc    °</t>
  </si>
  <si>
    <t>RECUPERO PATRIMONIO EDILIZIO</t>
  </si>
  <si>
    <t>R</t>
  </si>
  <si>
    <r>
      <t xml:space="preserve"> Q 7</t>
    </r>
    <r>
      <rPr>
        <b/>
        <sz val="12"/>
        <rFont val="MS Sans Serif"/>
        <family val="2"/>
      </rPr>
      <t xml:space="preserve">                  ARTICOLAZIONE  COMPLESSIVA  DEI  COSTI RECUPERO SECONDARIO</t>
    </r>
  </si>
  <si>
    <r>
      <t xml:space="preserve"> Q 6</t>
    </r>
    <r>
      <rPr>
        <b/>
        <sz val="12"/>
        <rFont val="MS Sans Serif"/>
        <family val="2"/>
      </rPr>
      <t xml:space="preserve">                  ARTICOLAZIONE  COMPLESSIVA  DEI  COSTI RECUPERO PRIMARIO</t>
    </r>
  </si>
  <si>
    <t>COSTO BASE DI REALIZZAZIONE TECNICA (C.B.S.)</t>
  </si>
  <si>
    <t>C.B.S.</t>
  </si>
  <si>
    <t>C.R.S.</t>
  </si>
  <si>
    <t>C.T.S.</t>
  </si>
  <si>
    <t xml:space="preserve"> REALIZZAZIONE TECNICA (C.R.S.)</t>
  </si>
  <si>
    <t xml:space="preserve"> DELL' INTERVENTO  (C.T.S.)</t>
  </si>
  <si>
    <t xml:space="preserve"> C.T.R. + IVA + RIBASSO</t>
  </si>
  <si>
    <t>C.R.S. *</t>
  </si>
  <si>
    <t>C.T.S. *</t>
  </si>
  <si>
    <t xml:space="preserve">            Sc   °</t>
  </si>
  <si>
    <t xml:space="preserve">           Sc    °</t>
  </si>
  <si>
    <r>
      <t xml:space="preserve">            </t>
    </r>
    <r>
      <rPr>
        <b/>
        <sz val="10"/>
        <rFont val="Arial"/>
        <family val="2"/>
      </rPr>
      <t>Sc   °</t>
    </r>
  </si>
  <si>
    <t xml:space="preserve"> RIBASSO D'ASTA</t>
  </si>
  <si>
    <t xml:space="preserve"> COSTO TOTALE DEL RECUPERO (C.T.R.)</t>
  </si>
  <si>
    <t>SUP.</t>
  </si>
  <si>
    <t>METRICI</t>
  </si>
  <si>
    <t>ALLOGGI</t>
  </si>
  <si>
    <t>- di autorizzare l'Ente Regione a effettuare tutte le indagini tecniche e amministrative ritenute necessarie sia in fase istruttoria che dopo l'eventuale concessione dei contributi.</t>
  </si>
  <si>
    <t>PERMESSO DI COSTRUIRE</t>
  </si>
  <si>
    <t>(la firma deve essere apposta ai sensi dell'art. 47 DPR 445/2000)</t>
  </si>
  <si>
    <t xml:space="preserve">oltre 95,01 m² </t>
  </si>
  <si>
    <t>TOTALE  m²</t>
  </si>
  <si>
    <t>TOTALE     m²</t>
  </si>
  <si>
    <t>Sc (Sup. complessiva) recupero primario totale</t>
  </si>
  <si>
    <t>Sc (Sup. complessiva) recupero secondario</t>
  </si>
  <si>
    <t>Sp (Sup. parcheggi)</t>
  </si>
  <si>
    <t>DIFFERENZIALE DI COSTO CONNESSO ALLA QUALITA' AGGIUNTIVA</t>
  </si>
  <si>
    <t>Intervento di miglioramento e riparazione o intervento locale</t>
  </si>
  <si>
    <t>Zona a vincolo ex L.1497/39 o L. 1089/39 (D.Lgs. 42/2004)</t>
  </si>
  <si>
    <t>Spese per indagini specifiche per la qualità energetica e ambientale</t>
  </si>
  <si>
    <t>%            max</t>
  </si>
  <si>
    <t>%              utilizzata</t>
  </si>
  <si>
    <t>Zona a vincolo ex L.1497/39 o L. 1089/39 (D.Lgs. n. 42/2004)</t>
  </si>
  <si>
    <t xml:space="preserve">COSTO DI REALIZZAZIONE TECNICA (C.R.S.)        </t>
  </si>
  <si>
    <t xml:space="preserve">COSTO TOTALE (C.T.S.)      </t>
  </si>
  <si>
    <t xml:space="preserve">COSTO DI REALIZZAZIONE TECNICA (C.R.P.)     </t>
  </si>
  <si>
    <t xml:space="preserve">COSTO TOTALE (C.T.P.)   </t>
  </si>
  <si>
    <t>Accantonamento per imprevisti</t>
  </si>
  <si>
    <t>%         max</t>
  </si>
  <si>
    <t>%            utiliz.</t>
  </si>
  <si>
    <t>Oneri per allacci</t>
  </si>
  <si>
    <t>Difficoltà di accessibilità di cantiere o lavorazioni particolarmente onerose</t>
  </si>
  <si>
    <t>Presenza per min il 50% di alloggi con Su&lt;65mq</t>
  </si>
  <si>
    <t>Qualità energetica ed ambientale  del progetto</t>
  </si>
  <si>
    <t>Adozione del programma di manutenzione e del piano di gestione</t>
  </si>
  <si>
    <t>Altezza virtuale maggiore o uguale di 4,5 m e/o rapporto mq lordo/mq netto maggiore di 1,2</t>
  </si>
  <si>
    <t>Qualità energetica ed ambientale del progetto</t>
  </si>
  <si>
    <r>
      <t xml:space="preserve">  Q 9</t>
    </r>
    <r>
      <rPr>
        <b/>
        <sz val="12"/>
        <rFont val="MS Sans Serif"/>
        <family val="2"/>
      </rPr>
      <t xml:space="preserve">                               QUADRO  PER EVENTUALI VARIAZIONI IN CORSO D'OPERA</t>
    </r>
  </si>
  <si>
    <t>Demolizioni di superfetazioni (in caso di ristrutturazione edilizia)</t>
  </si>
  <si>
    <t>Alta sismicità (zona 1 e zona 2)</t>
  </si>
  <si>
    <t>Bassa sismicità (zona 3 e zona 4)</t>
  </si>
  <si>
    <t>sup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</si>
</sst>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d/m/yy"/>
    <numFmt numFmtId="177" formatCode="d\-mmm\-yy"/>
    <numFmt numFmtId="178" formatCode="d\-mmm"/>
    <numFmt numFmtId="179" formatCode="h\.mm\ AM/PM"/>
    <numFmt numFmtId="180" formatCode="h\.mm\.ss\ AM/PM"/>
    <numFmt numFmtId="181" formatCode="h\.mm"/>
    <numFmt numFmtId="182" formatCode="h\.mm\.ss"/>
    <numFmt numFmtId="183" formatCode="d/m/yy\ h\.mm"/>
    <numFmt numFmtId="184" formatCode="dd\.mm\.yy"/>
    <numFmt numFmtId="185" formatCode="#,##0.0"/>
    <numFmt numFmtId="186" formatCode="0.0"/>
    <numFmt numFmtId="187" formatCode="0.0%"/>
    <numFmt numFmtId="188" formatCode="&quot;€&quot;\ #,##0.00"/>
  </numFmts>
  <fonts count="67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i/>
      <sz val="8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u val="single"/>
      <sz val="10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11"/>
      <name val="MS Sans Serif"/>
      <family val="2"/>
    </font>
    <font>
      <b/>
      <sz val="8.5"/>
      <name val="MS Sans Serif"/>
      <family val="2"/>
    </font>
    <font>
      <b/>
      <sz val="18"/>
      <name val="MS Sans Serif"/>
      <family val="2"/>
    </font>
    <font>
      <b/>
      <sz val="9"/>
      <name val="MS Sans Serif"/>
      <family val="2"/>
    </font>
    <font>
      <b/>
      <sz val="7.5"/>
      <name val="MS Sans Serif"/>
      <family val="2"/>
    </font>
    <font>
      <sz val="9"/>
      <name val="MS Sans Serif"/>
      <family val="2"/>
    </font>
    <font>
      <u val="single"/>
      <sz val="10"/>
      <name val="MS Sans Serif"/>
      <family val="2"/>
    </font>
    <font>
      <sz val="8.5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3"/>
      <name val="MS Sans Serif"/>
      <family val="2"/>
    </font>
    <font>
      <b/>
      <sz val="7"/>
      <name val="MS Sans Serif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10"/>
      <color indexed="40"/>
      <name val="MS Sans Serif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32"/>
      <color indexed="8"/>
      <name val="Arial"/>
      <family val="2"/>
    </font>
    <font>
      <b/>
      <sz val="12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1" fillId="1" borderId="10" xfId="46" applyFill="1" applyBorder="1">
      <alignment/>
      <protection/>
    </xf>
    <xf numFmtId="0" fontId="1" fillId="1" borderId="11" xfId="46" applyFill="1" applyBorder="1">
      <alignment/>
      <protection/>
    </xf>
    <xf numFmtId="0" fontId="1" fillId="1" borderId="12" xfId="46" applyFill="1" applyBorder="1">
      <alignment/>
      <protection/>
    </xf>
    <xf numFmtId="0" fontId="1" fillId="0" borderId="0" xfId="46">
      <alignment/>
      <protection/>
    </xf>
    <xf numFmtId="0" fontId="1" fillId="1" borderId="13" xfId="46" applyFill="1" applyBorder="1">
      <alignment/>
      <protection/>
    </xf>
    <xf numFmtId="0" fontId="1" fillId="1" borderId="0" xfId="46" applyFill="1" applyBorder="1">
      <alignment/>
      <protection/>
    </xf>
    <xf numFmtId="0" fontId="1" fillId="1" borderId="14" xfId="46" applyFill="1" applyBorder="1">
      <alignment/>
      <protection/>
    </xf>
    <xf numFmtId="0" fontId="1" fillId="0" borderId="10" xfId="46" applyBorder="1">
      <alignment/>
      <protection/>
    </xf>
    <xf numFmtId="0" fontId="1" fillId="0" borderId="11" xfId="46" applyBorder="1">
      <alignment/>
      <protection/>
    </xf>
    <xf numFmtId="0" fontId="1" fillId="0" borderId="12" xfId="46" applyBorder="1">
      <alignment/>
      <protection/>
    </xf>
    <xf numFmtId="0" fontId="1" fillId="0" borderId="13" xfId="46" applyBorder="1">
      <alignment/>
      <protection/>
    </xf>
    <xf numFmtId="0" fontId="1" fillId="0" borderId="0" xfId="46" applyBorder="1">
      <alignment/>
      <protection/>
    </xf>
    <xf numFmtId="0" fontId="1" fillId="0" borderId="14" xfId="46" applyBorder="1">
      <alignment/>
      <protection/>
    </xf>
    <xf numFmtId="0" fontId="1" fillId="0" borderId="13" xfId="46" applyFont="1" applyBorder="1">
      <alignment/>
      <protection/>
    </xf>
    <xf numFmtId="0" fontId="1" fillId="0" borderId="0" xfId="46" applyFont="1" applyBorder="1">
      <alignment/>
      <protection/>
    </xf>
    <xf numFmtId="0" fontId="3" fillId="0" borderId="0" xfId="46" applyFont="1">
      <alignment/>
      <protection/>
    </xf>
    <xf numFmtId="0" fontId="1" fillId="0" borderId="0" xfId="46" applyFont="1">
      <alignment/>
      <protection/>
    </xf>
    <xf numFmtId="0" fontId="1" fillId="0" borderId="11" xfId="46" applyFont="1" applyBorder="1">
      <alignment/>
      <protection/>
    </xf>
    <xf numFmtId="0" fontId="1" fillId="0" borderId="15" xfId="46" applyBorder="1">
      <alignment/>
      <protection/>
    </xf>
    <xf numFmtId="0" fontId="1" fillId="0" borderId="16" xfId="46" applyBorder="1">
      <alignment/>
      <protection/>
    </xf>
    <xf numFmtId="0" fontId="5" fillId="0" borderId="17" xfId="46" applyFont="1" applyBorder="1" applyAlignment="1">
      <alignment horizontal="center"/>
      <protection/>
    </xf>
    <xf numFmtId="0" fontId="1" fillId="0" borderId="17" xfId="46" applyBorder="1" applyAlignment="1">
      <alignment horizontal="center"/>
      <protection/>
    </xf>
    <xf numFmtId="0" fontId="1" fillId="0" borderId="18" xfId="46" applyBorder="1">
      <alignment/>
      <protection/>
    </xf>
    <xf numFmtId="0" fontId="1" fillId="0" borderId="19" xfId="46" applyBorder="1">
      <alignment/>
      <protection/>
    </xf>
    <xf numFmtId="0" fontId="1" fillId="0" borderId="19" xfId="46" applyBorder="1" applyAlignment="1">
      <alignment horizontal="center"/>
      <protection/>
    </xf>
    <xf numFmtId="0" fontId="1" fillId="0" borderId="14" xfId="46" applyBorder="1" applyAlignment="1">
      <alignment horizontal="center"/>
      <protection/>
    </xf>
    <xf numFmtId="0" fontId="2" fillId="0" borderId="20" xfId="46" applyFont="1" applyBorder="1">
      <alignment/>
      <protection/>
    </xf>
    <xf numFmtId="0" fontId="6" fillId="1" borderId="18" xfId="46" applyFont="1" applyFill="1" applyBorder="1">
      <alignment/>
      <protection/>
    </xf>
    <xf numFmtId="0" fontId="1" fillId="1" borderId="18" xfId="46" applyFill="1" applyBorder="1">
      <alignment/>
      <protection/>
    </xf>
    <xf numFmtId="0" fontId="1" fillId="1" borderId="19" xfId="46" applyFill="1" applyBorder="1">
      <alignment/>
      <protection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0" borderId="0" xfId="46" applyFont="1">
      <alignment/>
      <protection/>
    </xf>
    <xf numFmtId="0" fontId="2" fillId="0" borderId="18" xfId="46" applyFont="1" applyBorder="1">
      <alignment/>
      <protection/>
    </xf>
    <xf numFmtId="0" fontId="2" fillId="0" borderId="10" xfId="46" applyFont="1" applyBorder="1">
      <alignment/>
      <protection/>
    </xf>
    <xf numFmtId="0" fontId="2" fillId="0" borderId="11" xfId="46" applyFont="1" applyBorder="1">
      <alignment/>
      <protection/>
    </xf>
    <xf numFmtId="0" fontId="1" fillId="0" borderId="11" xfId="46" applyBorder="1" applyAlignment="1">
      <alignment horizontal="left"/>
      <protection/>
    </xf>
    <xf numFmtId="0" fontId="2" fillId="0" borderId="15" xfId="46" applyFont="1" applyBorder="1">
      <alignment/>
      <protection/>
    </xf>
    <xf numFmtId="0" fontId="2" fillId="0" borderId="16" xfId="46" applyFont="1" applyBorder="1">
      <alignment/>
      <protection/>
    </xf>
    <xf numFmtId="0" fontId="1" fillId="0" borderId="21" xfId="46" applyBorder="1">
      <alignment/>
      <protection/>
    </xf>
    <xf numFmtId="3" fontId="1" fillId="0" borderId="18" xfId="46" applyNumberFormat="1" applyBorder="1">
      <alignment/>
      <protection/>
    </xf>
    <xf numFmtId="0" fontId="1" fillId="0" borderId="22" xfId="46" applyBorder="1" applyAlignment="1">
      <alignment horizontal="center"/>
      <protection/>
    </xf>
    <xf numFmtId="0" fontId="1" fillId="0" borderId="17" xfId="46" applyBorder="1" applyAlignment="1">
      <alignment horizontal="left"/>
      <protection/>
    </xf>
    <xf numFmtId="0" fontId="1" fillId="1" borderId="18" xfId="47" applyFill="1" applyBorder="1">
      <alignment/>
      <protection/>
    </xf>
    <xf numFmtId="0" fontId="1" fillId="0" borderId="0" xfId="47">
      <alignment/>
      <protection/>
    </xf>
    <xf numFmtId="0" fontId="1" fillId="0" borderId="13" xfId="47" applyBorder="1">
      <alignment/>
      <protection/>
    </xf>
    <xf numFmtId="0" fontId="2" fillId="0" borderId="0" xfId="47" applyFont="1" applyBorder="1">
      <alignment/>
      <protection/>
    </xf>
    <xf numFmtId="0" fontId="1" fillId="0" borderId="14" xfId="47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8" fillId="0" borderId="22" xfId="47" applyFont="1" applyBorder="1" applyAlignment="1">
      <alignment horizontal="center"/>
      <protection/>
    </xf>
    <xf numFmtId="0" fontId="2" fillId="0" borderId="15" xfId="47" applyFont="1" applyBorder="1">
      <alignment/>
      <protection/>
    </xf>
    <xf numFmtId="0" fontId="1" fillId="0" borderId="16" xfId="47" applyBorder="1">
      <alignment/>
      <protection/>
    </xf>
    <xf numFmtId="0" fontId="1" fillId="0" borderId="21" xfId="47" applyBorder="1">
      <alignment/>
      <protection/>
    </xf>
    <xf numFmtId="0" fontId="1" fillId="0" borderId="23" xfId="47" applyBorder="1">
      <alignment/>
      <protection/>
    </xf>
    <xf numFmtId="0" fontId="1" fillId="0" borderId="15" xfId="47" applyBorder="1">
      <alignment/>
      <protection/>
    </xf>
    <xf numFmtId="0" fontId="2" fillId="1" borderId="18" xfId="47" applyFont="1" applyFill="1" applyBorder="1" applyAlignment="1">
      <alignment horizontal="center"/>
      <protection/>
    </xf>
    <xf numFmtId="0" fontId="2" fillId="1" borderId="17" xfId="47" applyFont="1" applyFill="1" applyBorder="1" applyAlignment="1">
      <alignment horizontal="center"/>
      <protection/>
    </xf>
    <xf numFmtId="0" fontId="1" fillId="0" borderId="18" xfId="47" applyBorder="1">
      <alignment/>
      <protection/>
    </xf>
    <xf numFmtId="0" fontId="1" fillId="0" borderId="19" xfId="47" applyBorder="1">
      <alignment/>
      <protection/>
    </xf>
    <xf numFmtId="0" fontId="2" fillId="0" borderId="18" xfId="47" applyFont="1" applyBorder="1">
      <alignment/>
      <protection/>
    </xf>
    <xf numFmtId="0" fontId="1" fillId="0" borderId="18" xfId="47" applyFont="1" applyBorder="1">
      <alignment/>
      <protection/>
    </xf>
    <xf numFmtId="0" fontId="1" fillId="0" borderId="18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6" fillId="1" borderId="18" xfId="48" applyFont="1" applyFill="1" applyBorder="1">
      <alignment/>
      <protection/>
    </xf>
    <xf numFmtId="0" fontId="1" fillId="1" borderId="18" xfId="48" applyFill="1" applyBorder="1">
      <alignment/>
      <protection/>
    </xf>
    <xf numFmtId="0" fontId="1" fillId="1" borderId="11" xfId="48" applyFill="1" applyBorder="1">
      <alignment/>
      <protection/>
    </xf>
    <xf numFmtId="0" fontId="1" fillId="1" borderId="12" xfId="48" applyFill="1" applyBorder="1">
      <alignment/>
      <protection/>
    </xf>
    <xf numFmtId="0" fontId="1" fillId="0" borderId="0" xfId="48">
      <alignment/>
      <protection/>
    </xf>
    <xf numFmtId="0" fontId="8" fillId="0" borderId="24" xfId="48" applyFont="1" applyBorder="1">
      <alignment/>
      <protection/>
    </xf>
    <xf numFmtId="0" fontId="1" fillId="0" borderId="11" xfId="48" applyBorder="1">
      <alignment/>
      <protection/>
    </xf>
    <xf numFmtId="0" fontId="1" fillId="0" borderId="24" xfId="48" applyBorder="1">
      <alignment/>
      <protection/>
    </xf>
    <xf numFmtId="0" fontId="8" fillId="0" borderId="22" xfId="48" applyFont="1" applyBorder="1">
      <alignment/>
      <protection/>
    </xf>
    <xf numFmtId="0" fontId="2" fillId="0" borderId="0" xfId="48" applyFont="1" applyBorder="1" applyAlignment="1">
      <alignment horizontal="center"/>
      <protection/>
    </xf>
    <xf numFmtId="0" fontId="2" fillId="0" borderId="22" xfId="48" applyFont="1" applyBorder="1" applyAlignment="1">
      <alignment horizontal="center"/>
      <protection/>
    </xf>
    <xf numFmtId="0" fontId="1" fillId="0" borderId="0" xfId="48" applyBorder="1">
      <alignment/>
      <protection/>
    </xf>
    <xf numFmtId="0" fontId="1" fillId="0" borderId="23" xfId="48" applyBorder="1">
      <alignment/>
      <protection/>
    </xf>
    <xf numFmtId="0" fontId="1" fillId="0" borderId="16" xfId="48" applyBorder="1">
      <alignment/>
      <protection/>
    </xf>
    <xf numFmtId="0" fontId="8" fillId="0" borderId="23" xfId="48" applyFont="1" applyBorder="1" applyAlignment="1">
      <alignment horizontal="center"/>
      <protection/>
    </xf>
    <xf numFmtId="0" fontId="1" fillId="0" borderId="0" xfId="48" applyAlignment="1">
      <alignment horizontal="center"/>
      <protection/>
    </xf>
    <xf numFmtId="0" fontId="1" fillId="0" borderId="0" xfId="49">
      <alignment/>
      <protection/>
    </xf>
    <xf numFmtId="0" fontId="1" fillId="0" borderId="11" xfId="49" applyBorder="1">
      <alignment/>
      <protection/>
    </xf>
    <xf numFmtId="0" fontId="2" fillId="0" borderId="11" xfId="49" applyFont="1" applyBorder="1">
      <alignment/>
      <protection/>
    </xf>
    <xf numFmtId="3" fontId="1" fillId="0" borderId="11" xfId="49" applyNumberFormat="1" applyBorder="1">
      <alignment/>
      <protection/>
    </xf>
    <xf numFmtId="0" fontId="1" fillId="0" borderId="0" xfId="49" applyBorder="1">
      <alignment/>
      <protection/>
    </xf>
    <xf numFmtId="0" fontId="2" fillId="0" borderId="0" xfId="49" applyFont="1" applyBorder="1">
      <alignment/>
      <protection/>
    </xf>
    <xf numFmtId="0" fontId="2" fillId="0" borderId="0" xfId="49" applyFont="1" applyBorder="1" applyAlignment="1">
      <alignment horizontal="center"/>
      <protection/>
    </xf>
    <xf numFmtId="0" fontId="1" fillId="0" borderId="0" xfId="49" applyFont="1" applyBorder="1" applyAlignment="1">
      <alignment/>
      <protection/>
    </xf>
    <xf numFmtId="0" fontId="2" fillId="0" borderId="0" xfId="49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 horizontal="center"/>
      <protection/>
    </xf>
    <xf numFmtId="3" fontId="2" fillId="0" borderId="17" xfId="49" applyNumberFormat="1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"/>
      <protection/>
    </xf>
    <xf numFmtId="0" fontId="1" fillId="0" borderId="0" xfId="50">
      <alignment/>
      <protection/>
    </xf>
    <xf numFmtId="3" fontId="1" fillId="0" borderId="0" xfId="50" applyNumberFormat="1">
      <alignment/>
      <protection/>
    </xf>
    <xf numFmtId="0" fontId="1" fillId="0" borderId="10" xfId="50" applyBorder="1">
      <alignment/>
      <protection/>
    </xf>
    <xf numFmtId="0" fontId="1" fillId="0" borderId="11" xfId="50" applyBorder="1">
      <alignment/>
      <protection/>
    </xf>
    <xf numFmtId="3" fontId="1" fillId="0" borderId="11" xfId="50" applyNumberFormat="1" applyBorder="1">
      <alignment/>
      <protection/>
    </xf>
    <xf numFmtId="0" fontId="1" fillId="0" borderId="13" xfId="50" applyBorder="1">
      <alignment/>
      <protection/>
    </xf>
    <xf numFmtId="0" fontId="8" fillId="0" borderId="13" xfId="50" applyFont="1" applyBorder="1">
      <alignment/>
      <protection/>
    </xf>
    <xf numFmtId="0" fontId="1" fillId="0" borderId="14" xfId="50" applyBorder="1">
      <alignment/>
      <protection/>
    </xf>
    <xf numFmtId="3" fontId="1" fillId="0" borderId="0" xfId="50" applyNumberFormat="1" applyBorder="1">
      <alignment/>
      <protection/>
    </xf>
    <xf numFmtId="0" fontId="1" fillId="0" borderId="0" xfId="50" applyBorder="1">
      <alignment/>
      <protection/>
    </xf>
    <xf numFmtId="0" fontId="1" fillId="0" borderId="24" xfId="50" applyBorder="1">
      <alignment/>
      <protection/>
    </xf>
    <xf numFmtId="0" fontId="1" fillId="0" borderId="14" xfId="50" applyBorder="1" applyAlignment="1">
      <alignment horizontal="right"/>
      <protection/>
    </xf>
    <xf numFmtId="0" fontId="1" fillId="0" borderId="22" xfId="50" applyBorder="1">
      <alignment/>
      <protection/>
    </xf>
    <xf numFmtId="0" fontId="1" fillId="0" borderId="21" xfId="50" applyBorder="1">
      <alignment/>
      <protection/>
    </xf>
    <xf numFmtId="0" fontId="1" fillId="0" borderId="16" xfId="50" applyBorder="1">
      <alignment/>
      <protection/>
    </xf>
    <xf numFmtId="0" fontId="1" fillId="0" borderId="15" xfId="50" applyBorder="1">
      <alignment/>
      <protection/>
    </xf>
    <xf numFmtId="0" fontId="1" fillId="0" borderId="23" xfId="50" applyBorder="1">
      <alignment/>
      <protection/>
    </xf>
    <xf numFmtId="3" fontId="1" fillId="0" borderId="16" xfId="50" applyNumberFormat="1" applyBorder="1">
      <alignment/>
      <protection/>
    </xf>
    <xf numFmtId="3" fontId="1" fillId="0" borderId="14" xfId="50" applyNumberFormat="1" applyBorder="1">
      <alignment/>
      <protection/>
    </xf>
    <xf numFmtId="3" fontId="1" fillId="0" borderId="21" xfId="50" applyNumberFormat="1" applyBorder="1">
      <alignment/>
      <protection/>
    </xf>
    <xf numFmtId="3" fontId="4" fillId="0" borderId="0" xfId="50" applyNumberFormat="1" applyFont="1" applyBorder="1">
      <alignment/>
      <protection/>
    </xf>
    <xf numFmtId="176" fontId="4" fillId="0" borderId="14" xfId="50" applyNumberFormat="1" applyFont="1" applyBorder="1" applyAlignment="1">
      <alignment horizontal="center"/>
      <protection/>
    </xf>
    <xf numFmtId="0" fontId="4" fillId="0" borderId="0" xfId="50" applyFont="1" applyBorder="1">
      <alignment/>
      <protection/>
    </xf>
    <xf numFmtId="174" fontId="1" fillId="0" borderId="18" xfId="65" applyFont="1" applyBorder="1" applyAlignment="1">
      <alignment horizontal="left"/>
    </xf>
    <xf numFmtId="0" fontId="1" fillId="1" borderId="12" xfId="46" applyFill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1" fillId="0" borderId="10" xfId="46" applyBorder="1" applyAlignment="1">
      <alignment vertical="center"/>
      <protection/>
    </xf>
    <xf numFmtId="0" fontId="1" fillId="0" borderId="12" xfId="46" applyBorder="1" applyAlignment="1">
      <alignment vertical="center"/>
      <protection/>
    </xf>
    <xf numFmtId="0" fontId="4" fillId="0" borderId="12" xfId="46" applyFont="1" applyBorder="1" applyAlignment="1">
      <alignment vertical="center"/>
      <protection/>
    </xf>
    <xf numFmtId="0" fontId="6" fillId="1" borderId="20" xfId="46" applyFont="1" applyFill="1" applyBorder="1" applyAlignment="1">
      <alignment vertical="center"/>
      <protection/>
    </xf>
    <xf numFmtId="0" fontId="2" fillId="0" borderId="22" xfId="46" applyFont="1" applyBorder="1" applyAlignment="1">
      <alignment horizontal="center" vertical="center"/>
      <protection/>
    </xf>
    <xf numFmtId="0" fontId="2" fillId="1" borderId="18" xfId="47" applyFont="1" applyFill="1" applyBorder="1" applyAlignment="1">
      <alignment horizontal="center" vertical="center"/>
      <protection/>
    </xf>
    <xf numFmtId="0" fontId="2" fillId="1" borderId="17" xfId="47" applyFont="1" applyFill="1" applyBorder="1" applyAlignment="1">
      <alignment horizontal="center" vertical="center"/>
      <protection/>
    </xf>
    <xf numFmtId="0" fontId="6" fillId="1" borderId="20" xfId="48" applyFont="1" applyFill="1" applyBorder="1" applyAlignment="1">
      <alignment vertical="center"/>
      <protection/>
    </xf>
    <xf numFmtId="0" fontId="2" fillId="1" borderId="17" xfId="48" applyFont="1" applyFill="1" applyBorder="1" applyAlignment="1">
      <alignment horizontal="center" vertical="center"/>
      <protection/>
    </xf>
    <xf numFmtId="0" fontId="2" fillId="1" borderId="18" xfId="48" applyFont="1" applyFill="1" applyBorder="1" applyAlignment="1">
      <alignment horizontal="center" vertical="center"/>
      <protection/>
    </xf>
    <xf numFmtId="0" fontId="11" fillId="0" borderId="22" xfId="48" applyFont="1" applyBorder="1" applyAlignment="1">
      <alignment vertical="center"/>
      <protection/>
    </xf>
    <xf numFmtId="0" fontId="11" fillId="0" borderId="22" xfId="48" applyFont="1" applyBorder="1" applyAlignment="1">
      <alignment horizontal="center" vertical="center"/>
      <protection/>
    </xf>
    <xf numFmtId="0" fontId="11" fillId="0" borderId="23" xfId="48" applyFont="1" applyBorder="1" applyAlignment="1">
      <alignment vertical="center"/>
      <protection/>
    </xf>
    <xf numFmtId="0" fontId="11" fillId="0" borderId="16" xfId="48" applyFont="1" applyBorder="1" applyAlignment="1">
      <alignment vertical="center"/>
      <protection/>
    </xf>
    <xf numFmtId="0" fontId="11" fillId="0" borderId="24" xfId="48" applyFont="1" applyBorder="1" applyAlignment="1">
      <alignment vertical="center"/>
      <protection/>
    </xf>
    <xf numFmtId="0" fontId="11" fillId="0" borderId="11" xfId="48" applyFont="1" applyBorder="1" applyAlignment="1">
      <alignment vertical="center"/>
      <protection/>
    </xf>
    <xf numFmtId="0" fontId="11" fillId="0" borderId="0" xfId="48" applyFont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fill"/>
    </xf>
    <xf numFmtId="0" fontId="1" fillId="0" borderId="14" xfId="0" applyFont="1" applyBorder="1" applyAlignment="1">
      <alignment horizontal="fill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9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fill"/>
    </xf>
    <xf numFmtId="0" fontId="1" fillId="0" borderId="18" xfId="46" applyFont="1" applyBorder="1">
      <alignment/>
      <protection/>
    </xf>
    <xf numFmtId="0" fontId="13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7" fillId="0" borderId="15" xfId="46" applyFont="1" applyBorder="1" applyAlignment="1">
      <alignment vertical="top"/>
      <protection/>
    </xf>
    <xf numFmtId="14" fontId="1" fillId="0" borderId="19" xfId="46" applyNumberFormat="1" applyBorder="1" applyAlignment="1">
      <alignment horizontal="center"/>
      <protection/>
    </xf>
    <xf numFmtId="14" fontId="1" fillId="0" borderId="17" xfId="46" applyNumberFormat="1" applyFont="1" applyBorder="1" applyAlignment="1">
      <alignment horizontal="center"/>
      <protection/>
    </xf>
    <xf numFmtId="1" fontId="1" fillId="0" borderId="17" xfId="47" applyNumberFormat="1" applyBorder="1" applyAlignment="1">
      <alignment horizontal="right"/>
      <protection/>
    </xf>
    <xf numFmtId="1" fontId="1" fillId="0" borderId="18" xfId="47" applyNumberFormat="1" applyBorder="1" applyAlignment="1">
      <alignment horizontal="right"/>
      <protection/>
    </xf>
    <xf numFmtId="2" fontId="1" fillId="0" borderId="17" xfId="47" applyNumberFormat="1" applyBorder="1" applyAlignment="1">
      <alignment horizontal="right"/>
      <protection/>
    </xf>
    <xf numFmtId="2" fontId="1" fillId="0" borderId="18" xfId="47" applyNumberFormat="1" applyBorder="1" applyAlignment="1">
      <alignment horizontal="right"/>
      <protection/>
    </xf>
    <xf numFmtId="0" fontId="0" fillId="0" borderId="17" xfId="0" applyBorder="1" applyAlignment="1">
      <alignment horizontal="center"/>
    </xf>
    <xf numFmtId="0" fontId="19" fillId="0" borderId="17" xfId="0" applyFont="1" applyBorder="1" applyAlignment="1">
      <alignment horizontal="center"/>
    </xf>
    <xf numFmtId="4" fontId="19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right"/>
    </xf>
    <xf numFmtId="49" fontId="0" fillId="0" borderId="17" xfId="0" applyNumberFormat="1" applyBorder="1" applyAlignment="1">
      <alignment wrapText="1"/>
    </xf>
    <xf numFmtId="187" fontId="0" fillId="0" borderId="17" xfId="0" applyNumberFormat="1" applyBorder="1" applyAlignment="1">
      <alignment/>
    </xf>
    <xf numFmtId="4" fontId="21" fillId="0" borderId="17" xfId="0" applyNumberFormat="1" applyFont="1" applyBorder="1" applyAlignment="1">
      <alignment horizontal="center"/>
    </xf>
    <xf numFmtId="18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49" fontId="0" fillId="0" borderId="17" xfId="0" applyNumberFormat="1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7" fontId="1" fillId="0" borderId="14" xfId="50" applyNumberFormat="1" applyBorder="1">
      <alignment/>
      <protection/>
    </xf>
    <xf numFmtId="187" fontId="1" fillId="0" borderId="22" xfId="50" applyNumberFormat="1" applyBorder="1">
      <alignment/>
      <protection/>
    </xf>
    <xf numFmtId="2" fontId="1" fillId="0" borderId="14" xfId="50" applyNumberFormat="1" applyBorder="1" applyAlignment="1">
      <alignment horizontal="right"/>
      <protection/>
    </xf>
    <xf numFmtId="2" fontId="1" fillId="0" borderId="0" xfId="50" applyNumberFormat="1" applyBorder="1" applyAlignment="1">
      <alignment horizontal="right"/>
      <protection/>
    </xf>
    <xf numFmtId="3" fontId="13" fillId="0" borderId="17" xfId="0" applyNumberFormat="1" applyFont="1" applyBorder="1" applyAlignment="1">
      <alignment horizontal="center" vertical="top" textRotation="90"/>
    </xf>
    <xf numFmtId="0" fontId="0" fillId="0" borderId="17" xfId="0" applyBorder="1" applyAlignment="1">
      <alignment horizontal="center" vertical="top" textRotation="90"/>
    </xf>
    <xf numFmtId="0" fontId="1" fillId="0" borderId="0" xfId="47" applyBorder="1">
      <alignment/>
      <protection/>
    </xf>
    <xf numFmtId="0" fontId="1" fillId="0" borderId="22" xfId="47" applyBorder="1">
      <alignment/>
      <protection/>
    </xf>
    <xf numFmtId="1" fontId="1" fillId="33" borderId="18" xfId="47" applyNumberFormat="1" applyFill="1" applyBorder="1" applyAlignment="1">
      <alignment horizontal="right"/>
      <protection/>
    </xf>
    <xf numFmtId="2" fontId="1" fillId="33" borderId="18" xfId="47" applyNumberFormat="1" applyFill="1" applyBorder="1" applyAlignment="1">
      <alignment horizontal="right"/>
      <protection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center" vertical="center" textRotation="90"/>
    </xf>
    <xf numFmtId="18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textRotation="90"/>
    </xf>
    <xf numFmtId="4" fontId="21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26" fillId="0" borderId="24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" fillId="0" borderId="0" xfId="50" applyFont="1" applyBorder="1">
      <alignment/>
      <protection/>
    </xf>
    <xf numFmtId="0" fontId="1" fillId="0" borderId="12" xfId="50" applyBorder="1" applyAlignment="1">
      <alignment horizontal="right"/>
      <protection/>
    </xf>
    <xf numFmtId="187" fontId="1" fillId="0" borderId="0" xfId="50" applyNumberFormat="1" applyBorder="1">
      <alignment/>
      <protection/>
    </xf>
    <xf numFmtId="0" fontId="8" fillId="1" borderId="17" xfId="50" applyFont="1" applyFill="1" applyBorder="1" applyAlignment="1">
      <alignment horizontal="center" vertical="center"/>
      <protection/>
    </xf>
    <xf numFmtId="1" fontId="28" fillId="0" borderId="17" xfId="47" applyNumberFormat="1" applyFont="1" applyBorder="1" applyAlignment="1">
      <alignment horizontal="right"/>
      <protection/>
    </xf>
    <xf numFmtId="1" fontId="28" fillId="0" borderId="17" xfId="47" applyNumberFormat="1" applyFont="1" applyBorder="1" applyAlignment="1">
      <alignment horizontal="right"/>
      <protection/>
    </xf>
    <xf numFmtId="2" fontId="28" fillId="0" borderId="17" xfId="47" applyNumberFormat="1" applyFont="1" applyBorder="1" applyAlignment="1">
      <alignment horizontal="right"/>
      <protection/>
    </xf>
    <xf numFmtId="1" fontId="28" fillId="33" borderId="17" xfId="47" applyNumberFormat="1" applyFont="1" applyFill="1" applyBorder="1">
      <alignment/>
      <protection/>
    </xf>
    <xf numFmtId="2" fontId="28" fillId="33" borderId="17" xfId="47" applyNumberFormat="1" applyFont="1" applyFill="1" applyBorder="1">
      <alignment/>
      <protection/>
    </xf>
    <xf numFmtId="2" fontId="28" fillId="0" borderId="17" xfId="47" applyNumberFormat="1" applyFont="1" applyBorder="1">
      <alignment/>
      <protection/>
    </xf>
    <xf numFmtId="0" fontId="28" fillId="0" borderId="18" xfId="47" applyFont="1" applyBorder="1" applyAlignment="1">
      <alignment horizontal="left"/>
      <protection/>
    </xf>
    <xf numFmtId="4" fontId="29" fillId="0" borderId="17" xfId="0" applyNumberFormat="1" applyFont="1" applyBorder="1" applyAlignment="1">
      <alignment/>
    </xf>
    <xf numFmtId="4" fontId="29" fillId="0" borderId="17" xfId="0" applyNumberFormat="1" applyFont="1" applyBorder="1" applyAlignment="1">
      <alignment/>
    </xf>
    <xf numFmtId="4" fontId="30" fillId="0" borderId="17" xfId="0" applyNumberFormat="1" applyFont="1" applyBorder="1" applyAlignment="1">
      <alignment/>
    </xf>
    <xf numFmtId="2" fontId="28" fillId="0" borderId="16" xfId="50" applyNumberFormat="1" applyFont="1" applyBorder="1" applyAlignment="1">
      <alignment horizontal="right"/>
      <protection/>
    </xf>
    <xf numFmtId="2" fontId="28" fillId="0" borderId="0" xfId="50" applyNumberFormat="1" applyFont="1" applyBorder="1">
      <alignment/>
      <protection/>
    </xf>
    <xf numFmtId="2" fontId="28" fillId="0" borderId="0" xfId="50" applyNumberFormat="1" applyFont="1" applyBorder="1" applyAlignment="1">
      <alignment horizontal="right"/>
      <protection/>
    </xf>
    <xf numFmtId="0" fontId="30" fillId="0" borderId="17" xfId="0" applyFont="1" applyBorder="1" applyAlignment="1">
      <alignment horizontal="center" vertical="center" wrapText="1"/>
    </xf>
    <xf numFmtId="0" fontId="2" fillId="0" borderId="14" xfId="47" applyFont="1" applyBorder="1" applyAlignment="1">
      <alignment horizontal="right"/>
      <protection/>
    </xf>
    <xf numFmtId="0" fontId="2" fillId="0" borderId="0" xfId="47" applyFont="1" applyBorder="1" applyAlignment="1">
      <alignment horizontal="right"/>
      <protection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5" xfId="50" applyFont="1" applyBorder="1" applyAlignment="1">
      <alignment/>
      <protection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3" fontId="2" fillId="0" borderId="0" xfId="49" applyNumberFormat="1" applyFont="1" applyFill="1" applyBorder="1" applyAlignment="1">
      <alignment horizontal="center"/>
      <protection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3" fontId="2" fillId="0" borderId="16" xfId="49" applyNumberFormat="1" applyFont="1" applyFill="1" applyBorder="1" applyAlignment="1">
      <alignment horizontal="center"/>
      <protection/>
    </xf>
    <xf numFmtId="3" fontId="2" fillId="0" borderId="11" xfId="49" applyNumberFormat="1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2" fillId="0" borderId="0" xfId="50" applyFont="1" applyBorder="1" applyAlignment="1">
      <alignment/>
      <protection/>
    </xf>
    <xf numFmtId="0" fontId="0" fillId="0" borderId="18" xfId="0" applyFont="1" applyBorder="1" applyAlignment="1">
      <alignment/>
    </xf>
    <xf numFmtId="0" fontId="23" fillId="0" borderId="17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2" fontId="1" fillId="0" borderId="21" xfId="50" applyNumberFormat="1" applyBorder="1" applyAlignment="1">
      <alignment horizontal="right"/>
      <protection/>
    </xf>
    <xf numFmtId="2" fontId="1" fillId="0" borderId="16" xfId="50" applyNumberFormat="1" applyBorder="1" applyAlignment="1">
      <alignment horizontal="right"/>
      <protection/>
    </xf>
    <xf numFmtId="0" fontId="10" fillId="0" borderId="12" xfId="50" applyFont="1" applyBorder="1" applyAlignment="1">
      <alignment horizontal="center" vertical="center" textRotation="90" wrapText="1"/>
      <protection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2" fillId="0" borderId="17" xfId="50" applyFont="1" applyBorder="1" applyAlignment="1">
      <alignment horizontal="center" wrapText="1"/>
      <protection/>
    </xf>
    <xf numFmtId="0" fontId="2" fillId="0" borderId="21" xfId="50" applyFont="1" applyBorder="1" applyAlignment="1">
      <alignment horizontal="center" wrapText="1"/>
      <protection/>
    </xf>
    <xf numFmtId="0" fontId="1" fillId="0" borderId="23" xfId="50" applyBorder="1" applyAlignment="1">
      <alignment horizontal="center"/>
      <protection/>
    </xf>
    <xf numFmtId="0" fontId="1" fillId="0" borderId="22" xfId="50" applyBorder="1" applyAlignment="1">
      <alignment horizontal="center"/>
      <protection/>
    </xf>
    <xf numFmtId="0" fontId="0" fillId="0" borderId="22" xfId="0" applyBorder="1" applyAlignment="1">
      <alignment horizontal="center" wrapText="1"/>
    </xf>
    <xf numFmtId="0" fontId="1" fillId="0" borderId="24" xfId="50" applyBorder="1" applyAlignment="1">
      <alignment horizontal="center"/>
      <protection/>
    </xf>
    <xf numFmtId="0" fontId="1" fillId="0" borderId="12" xfId="50" applyBorder="1">
      <alignment/>
      <protection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18" xfId="0" applyBorder="1" applyAlignment="1">
      <alignment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/>
    </xf>
    <xf numFmtId="0" fontId="1" fillId="0" borderId="22" xfId="50" applyFont="1" applyBorder="1" applyAlignment="1">
      <alignment horizontal="center"/>
      <protection/>
    </xf>
    <xf numFmtId="3" fontId="1" fillId="0" borderId="12" xfId="50" applyNumberFormat="1" applyBorder="1">
      <alignment/>
      <protection/>
    </xf>
    <xf numFmtId="0" fontId="1" fillId="0" borderId="20" xfId="46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46" applyFont="1" applyBorder="1" applyAlignment="1">
      <alignment horizontal="left"/>
      <protection/>
    </xf>
    <xf numFmtId="0" fontId="0" fillId="0" borderId="19" xfId="0" applyBorder="1" applyAlignment="1">
      <alignment/>
    </xf>
    <xf numFmtId="0" fontId="1" fillId="0" borderId="18" xfId="46" applyFont="1" applyBorder="1" applyAlignment="1">
      <alignment/>
      <protection/>
    </xf>
    <xf numFmtId="0" fontId="0" fillId="0" borderId="18" xfId="0" applyBorder="1" applyAlignment="1">
      <alignment/>
    </xf>
    <xf numFmtId="0" fontId="13" fillId="0" borderId="20" xfId="46" applyFont="1" applyBorder="1" applyAlignment="1">
      <alignment/>
      <protection/>
    </xf>
    <xf numFmtId="0" fontId="18" fillId="0" borderId="18" xfId="0" applyFont="1" applyBorder="1" applyAlignment="1">
      <alignment/>
    </xf>
    <xf numFmtId="0" fontId="1" fillId="0" borderId="18" xfId="46" applyBorder="1" applyAlignment="1">
      <alignment/>
      <protection/>
    </xf>
    <xf numFmtId="0" fontId="1" fillId="0" borderId="18" xfId="46" applyFont="1" applyBorder="1" applyAlignment="1">
      <alignment horizontal="left"/>
      <protection/>
    </xf>
    <xf numFmtId="0" fontId="1" fillId="0" borderId="20" xfId="46" applyBorder="1" applyAlignment="1">
      <alignment/>
      <protection/>
    </xf>
    <xf numFmtId="0" fontId="18" fillId="0" borderId="19" xfId="0" applyFont="1" applyBorder="1" applyAlignment="1">
      <alignment/>
    </xf>
    <xf numFmtId="0" fontId="15" fillId="0" borderId="20" xfId="46" applyFont="1" applyBorder="1" applyAlignment="1">
      <alignment/>
      <protection/>
    </xf>
    <xf numFmtId="0" fontId="1" fillId="0" borderId="19" xfId="46" applyBorder="1" applyAlignment="1">
      <alignment/>
      <protection/>
    </xf>
    <xf numFmtId="0" fontId="2" fillId="1" borderId="13" xfId="46" applyFont="1" applyFill="1" applyBorder="1" applyAlignment="1">
      <alignment horizontal="center"/>
      <protection/>
    </xf>
    <xf numFmtId="0" fontId="2" fillId="1" borderId="0" xfId="46" applyFont="1" applyFill="1" applyBorder="1" applyAlignment="1">
      <alignment horizontal="center"/>
      <protection/>
    </xf>
    <xf numFmtId="0" fontId="2" fillId="1" borderId="14" xfId="46" applyFont="1" applyFill="1" applyBorder="1" applyAlignment="1">
      <alignment horizont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center" vertical="center"/>
      <protection/>
    </xf>
    <xf numFmtId="0" fontId="6" fillId="0" borderId="12" xfId="46" applyFont="1" applyFill="1" applyBorder="1" applyAlignment="1">
      <alignment horizontal="center" vertical="center"/>
      <protection/>
    </xf>
    <xf numFmtId="0" fontId="6" fillId="0" borderId="13" xfId="46" applyFont="1" applyFill="1" applyBorder="1" applyAlignment="1">
      <alignment horizontal="center"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6" fillId="0" borderId="14" xfId="46" applyFont="1" applyFill="1" applyBorder="1" applyAlignment="1">
      <alignment horizontal="center" vertical="center"/>
      <protection/>
    </xf>
    <xf numFmtId="0" fontId="6" fillId="0" borderId="15" xfId="46" applyFont="1" applyFill="1" applyBorder="1" applyAlignment="1">
      <alignment horizontal="center" vertical="center"/>
      <protection/>
    </xf>
    <xf numFmtId="0" fontId="6" fillId="0" borderId="16" xfId="46" applyFont="1" applyFill="1" applyBorder="1" applyAlignment="1">
      <alignment horizontal="center" vertical="center"/>
      <protection/>
    </xf>
    <xf numFmtId="0" fontId="6" fillId="0" borderId="21" xfId="46" applyFont="1" applyFill="1" applyBorder="1" applyAlignment="1">
      <alignment horizontal="center" vertical="center"/>
      <protection/>
    </xf>
    <xf numFmtId="0" fontId="24" fillId="0" borderId="20" xfId="46" applyFont="1" applyBorder="1" applyAlignment="1">
      <alignment horizontal="center" vertical="center"/>
      <protection/>
    </xf>
    <xf numFmtId="0" fontId="24" fillId="0" borderId="18" xfId="46" applyFont="1" applyBorder="1" applyAlignment="1">
      <alignment horizontal="center" vertical="center"/>
      <protection/>
    </xf>
    <xf numFmtId="0" fontId="24" fillId="0" borderId="19" xfId="46" applyFont="1" applyBorder="1" applyAlignment="1">
      <alignment horizontal="center"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4" fillId="0" borderId="19" xfId="46" applyFont="1" applyBorder="1" applyAlignment="1">
      <alignment horizontal="center" vertical="center"/>
      <protection/>
    </xf>
    <xf numFmtId="0" fontId="4" fillId="0" borderId="18" xfId="46" applyFont="1" applyBorder="1" applyAlignment="1">
      <alignment horizontal="center" vertical="center"/>
      <protection/>
    </xf>
    <xf numFmtId="0" fontId="1" fillId="0" borderId="13" xfId="46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" fillId="1" borderId="20" xfId="46" applyFont="1" applyFill="1" applyBorder="1" applyAlignment="1">
      <alignment horizontal="center" vertical="center"/>
      <protection/>
    </xf>
    <xf numFmtId="0" fontId="1" fillId="1" borderId="19" xfId="46" applyFont="1" applyFill="1" applyBorder="1" applyAlignment="1">
      <alignment horizontal="center" vertical="center"/>
      <protection/>
    </xf>
    <xf numFmtId="0" fontId="2" fillId="0" borderId="20" xfId="46" applyFont="1" applyBorder="1" applyAlignment="1">
      <alignment horizontal="center" vertical="center"/>
      <protection/>
    </xf>
    <xf numFmtId="0" fontId="2" fillId="0" borderId="18" xfId="46" applyFont="1" applyBorder="1" applyAlignment="1">
      <alignment horizontal="center" vertical="center"/>
      <protection/>
    </xf>
    <xf numFmtId="0" fontId="2" fillId="0" borderId="19" xfId="46" applyFont="1" applyBorder="1" applyAlignment="1">
      <alignment horizontal="center" vertical="center"/>
      <protection/>
    </xf>
    <xf numFmtId="0" fontId="4" fillId="1" borderId="20" xfId="46" applyFont="1" applyFill="1" applyBorder="1" applyAlignment="1">
      <alignment horizontal="center" vertical="center"/>
      <protection/>
    </xf>
    <xf numFmtId="0" fontId="4" fillId="1" borderId="18" xfId="46" applyFont="1" applyFill="1" applyBorder="1" applyAlignment="1">
      <alignment horizontal="center" vertical="center"/>
      <protection/>
    </xf>
    <xf numFmtId="0" fontId="4" fillId="1" borderId="19" xfId="46" applyFont="1" applyFill="1" applyBorder="1" applyAlignment="1">
      <alignment horizontal="center" vertical="center"/>
      <protection/>
    </xf>
    <xf numFmtId="0" fontId="1" fillId="1" borderId="20" xfId="46" applyFill="1" applyBorder="1" applyAlignment="1">
      <alignment horizontal="center" vertical="center"/>
      <protection/>
    </xf>
    <xf numFmtId="0" fontId="1" fillId="1" borderId="18" xfId="46" applyFill="1" applyBorder="1" applyAlignment="1">
      <alignment horizontal="center" vertical="center"/>
      <protection/>
    </xf>
    <xf numFmtId="0" fontId="1" fillId="1" borderId="19" xfId="46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0" fillId="0" borderId="0" xfId="0" applyAlignment="1">
      <alignment/>
    </xf>
    <xf numFmtId="0" fontId="2" fillId="0" borderId="20" xfId="47" applyFont="1" applyBorder="1" applyAlignment="1">
      <alignment/>
      <protection/>
    </xf>
    <xf numFmtId="0" fontId="2" fillId="0" borderId="20" xfId="47" applyFont="1" applyBorder="1" applyAlignment="1">
      <alignment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8" xfId="47" applyFont="1" applyBorder="1" applyAlignment="1">
      <alignment horizontal="right"/>
      <protection/>
    </xf>
    <xf numFmtId="2" fontId="1" fillId="0" borderId="20" xfId="47" applyNumberFormat="1" applyBorder="1" applyAlignment="1">
      <alignment horizontal="right"/>
      <protection/>
    </xf>
    <xf numFmtId="2" fontId="1" fillId="0" borderId="19" xfId="47" applyNumberFormat="1" applyBorder="1" applyAlignment="1">
      <alignment horizontal="right"/>
      <protection/>
    </xf>
    <xf numFmtId="0" fontId="6" fillId="1" borderId="20" xfId="47" applyFont="1" applyFill="1" applyBorder="1" applyAlignment="1">
      <alignment vertical="center"/>
      <protection/>
    </xf>
    <xf numFmtId="0" fontId="8" fillId="0" borderId="13" xfId="47" applyFont="1" applyBorder="1" applyAlignment="1">
      <alignment horizontal="center"/>
      <protection/>
    </xf>
    <xf numFmtId="0" fontId="8" fillId="0" borderId="14" xfId="47" applyFont="1" applyBorder="1" applyAlignment="1">
      <alignment horizontal="center"/>
      <protection/>
    </xf>
    <xf numFmtId="0" fontId="8" fillId="0" borderId="22" xfId="47" applyFont="1" applyBorder="1" applyAlignment="1">
      <alignment horizontal="center"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8" fillId="0" borderId="14" xfId="47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25" fillId="0" borderId="24" xfId="47" applyFont="1" applyBorder="1" applyAlignment="1">
      <alignment horizontal="center" vertical="center" wrapText="1"/>
      <protection/>
    </xf>
    <xf numFmtId="0" fontId="25" fillId="0" borderId="22" xfId="47" applyFont="1" applyBorder="1" applyAlignment="1">
      <alignment horizontal="center" vertical="center" wrapText="1"/>
      <protection/>
    </xf>
    <xf numFmtId="0" fontId="25" fillId="0" borderId="23" xfId="47" applyFont="1" applyBorder="1" applyAlignment="1">
      <alignment horizontal="center" vertical="center" wrapText="1"/>
      <protection/>
    </xf>
    <xf numFmtId="0" fontId="8" fillId="0" borderId="22" xfId="47" applyFont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8" fillId="0" borderId="22" xfId="47" applyFont="1" applyBorder="1" applyAlignment="1">
      <alignment horizontal="center" vertical="center" wrapText="1"/>
      <protection/>
    </xf>
    <xf numFmtId="1" fontId="1" fillId="0" borderId="20" xfId="47" applyNumberFormat="1" applyBorder="1" applyAlignment="1">
      <alignment horizontal="right" vertical="center"/>
      <protection/>
    </xf>
    <xf numFmtId="1" fontId="0" fillId="0" borderId="19" xfId="0" applyNumberFormat="1" applyBorder="1" applyAlignment="1">
      <alignment horizontal="right" vertical="center"/>
    </xf>
    <xf numFmtId="0" fontId="2" fillId="1" borderId="20" xfId="47" applyFont="1" applyFill="1" applyBorder="1" applyAlignment="1">
      <alignment horizontal="center" vertical="center"/>
      <protection/>
    </xf>
    <xf numFmtId="0" fontId="2" fillId="1" borderId="18" xfId="47" applyFont="1" applyFill="1" applyBorder="1" applyAlignment="1">
      <alignment horizontal="center" vertical="center"/>
      <protection/>
    </xf>
    <xf numFmtId="0" fontId="2" fillId="1" borderId="19" xfId="47" applyFont="1" applyFill="1" applyBorder="1" applyAlignment="1">
      <alignment horizontal="center" vertical="center"/>
      <protection/>
    </xf>
    <xf numFmtId="0" fontId="10" fillId="0" borderId="24" xfId="47" applyFont="1" applyBorder="1" applyAlignment="1">
      <alignment horizontal="center" vertical="center" textRotation="90"/>
      <protection/>
    </xf>
    <xf numFmtId="0" fontId="10" fillId="0" borderId="23" xfId="0" applyFont="1" applyBorder="1" applyAlignment="1">
      <alignment horizontal="center" vertical="center" textRotation="90"/>
    </xf>
    <xf numFmtId="1" fontId="1" fillId="0" borderId="20" xfId="47" applyNumberFormat="1" applyBorder="1" applyAlignment="1">
      <alignment horizontal="right"/>
      <protection/>
    </xf>
    <xf numFmtId="1" fontId="1" fillId="0" borderId="19" xfId="47" applyNumberFormat="1" applyBorder="1" applyAlignment="1">
      <alignment horizontal="right"/>
      <protection/>
    </xf>
    <xf numFmtId="0" fontId="2" fillId="1" borderId="20" xfId="47" applyFont="1" applyFill="1" applyBorder="1" applyAlignment="1">
      <alignment horizontal="center"/>
      <protection/>
    </xf>
    <xf numFmtId="0" fontId="2" fillId="1" borderId="18" xfId="47" applyFont="1" applyFill="1" applyBorder="1" applyAlignment="1">
      <alignment horizontal="center"/>
      <protection/>
    </xf>
    <xf numFmtId="0" fontId="2" fillId="1" borderId="19" xfId="47" applyFont="1" applyFill="1" applyBorder="1" applyAlignment="1">
      <alignment horizontal="center"/>
      <protection/>
    </xf>
    <xf numFmtId="0" fontId="10" fillId="0" borderId="23" xfId="47" applyFont="1" applyBorder="1" applyAlignment="1">
      <alignment horizontal="center" vertical="center" textRotation="90"/>
      <protection/>
    </xf>
    <xf numFmtId="0" fontId="2" fillId="1" borderId="20" xfId="47" applyFont="1" applyFill="1" applyBorder="1" applyAlignment="1">
      <alignment horizontal="center"/>
      <protection/>
    </xf>
    <xf numFmtId="0" fontId="2" fillId="1" borderId="19" xfId="47" applyFont="1" applyFill="1" applyBorder="1" applyAlignment="1">
      <alignment horizontal="center"/>
      <protection/>
    </xf>
    <xf numFmtId="0" fontId="0" fillId="0" borderId="18" xfId="0" applyBorder="1" applyAlignment="1">
      <alignment horizontal="right"/>
    </xf>
    <xf numFmtId="0" fontId="6" fillId="1" borderId="20" xfId="47" applyFont="1" applyFill="1" applyBorder="1" applyAlignment="1">
      <alignment vertical="center"/>
      <protection/>
    </xf>
    <xf numFmtId="0" fontId="1" fillId="0" borderId="24" xfId="48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19" fillId="0" borderId="17" xfId="0" applyFont="1" applyBorder="1" applyAlignment="1">
      <alignment wrapText="1"/>
    </xf>
    <xf numFmtId="49" fontId="19" fillId="0" borderId="17" xfId="0" applyNumberFormat="1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49" fontId="0" fillId="0" borderId="20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0" fontId="6" fillId="1" borderId="20" xfId="49" applyFont="1" applyFill="1" applyBorder="1" applyAlignment="1">
      <alignment vertical="center"/>
      <protection/>
    </xf>
    <xf numFmtId="49" fontId="0" fillId="0" borderId="17" xfId="0" applyNumberFormat="1" applyBorder="1" applyAlignment="1">
      <alignment horizontal="center" vertical="center" textRotation="90" wrapText="1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19" fillId="0" borderId="17" xfId="0" applyFont="1" applyBorder="1" applyAlignment="1">
      <alignment/>
    </xf>
    <xf numFmtId="49" fontId="0" fillId="0" borderId="24" xfId="0" applyNumberFormat="1" applyBorder="1" applyAlignment="1">
      <alignment horizontal="center" textRotation="90" wrapText="1"/>
    </xf>
    <xf numFmtId="49" fontId="0" fillId="0" borderId="22" xfId="0" applyNumberFormat="1" applyBorder="1" applyAlignment="1">
      <alignment horizontal="center" textRotation="90" wrapText="1"/>
    </xf>
    <xf numFmtId="49" fontId="0" fillId="0" borderId="23" xfId="0" applyNumberFormat="1" applyBorder="1" applyAlignment="1">
      <alignment horizontal="center" textRotation="90" wrapText="1"/>
    </xf>
    <xf numFmtId="0" fontId="0" fillId="0" borderId="17" xfId="0" applyBorder="1" applyAlignment="1">
      <alignment/>
    </xf>
    <xf numFmtId="0" fontId="1" fillId="0" borderId="0" xfId="49" applyFont="1" applyBorder="1" applyAlignment="1">
      <alignment/>
      <protection/>
    </xf>
    <xf numFmtId="0" fontId="2" fillId="0" borderId="13" xfId="50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1" borderId="20" xfId="50" applyFont="1" applyFill="1" applyBorder="1" applyAlignment="1">
      <alignment vertical="center"/>
      <protection/>
    </xf>
    <xf numFmtId="0" fontId="8" fillId="0" borderId="13" xfId="50" applyFont="1" applyBorder="1" applyAlignment="1">
      <alignment horizontal="center" vertical="center"/>
      <protection/>
    </xf>
    <xf numFmtId="0" fontId="2" fillId="0" borderId="24" xfId="50" applyFont="1" applyBorder="1" applyAlignment="1">
      <alignment horizontal="center" vertical="center" textRotation="90"/>
      <protection/>
    </xf>
    <xf numFmtId="0" fontId="2" fillId="0" borderId="22" xfId="50" applyFont="1" applyBorder="1" applyAlignment="1">
      <alignment horizontal="center" vertical="center" textRotation="90"/>
      <protection/>
    </xf>
    <xf numFmtId="0" fontId="2" fillId="0" borderId="23" xfId="50" applyFont="1" applyBorder="1" applyAlignment="1">
      <alignment horizontal="center" vertical="center" textRotation="90"/>
      <protection/>
    </xf>
    <xf numFmtId="0" fontId="0" fillId="0" borderId="0" xfId="0" applyBorder="1" applyAlignment="1">
      <alignment horizontal="center" vertical="center"/>
    </xf>
    <xf numFmtId="0" fontId="2" fillId="0" borderId="0" xfId="50" applyFont="1" applyBorder="1" applyAlignment="1">
      <alignment/>
      <protection/>
    </xf>
    <xf numFmtId="0" fontId="2" fillId="0" borderId="13" xfId="50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/>
    </xf>
    <xf numFmtId="0" fontId="8" fillId="0" borderId="0" xfId="50" applyFont="1" applyBorder="1" applyAlignment="1">
      <alignment horizontal="center" vertical="center"/>
      <protection/>
    </xf>
    <xf numFmtId="0" fontId="8" fillId="0" borderId="14" xfId="50" applyFont="1" applyBorder="1" applyAlignment="1">
      <alignment horizontal="center" vertical="center"/>
      <protection/>
    </xf>
    <xf numFmtId="0" fontId="25" fillId="0" borderId="13" xfId="50" applyFont="1" applyBorder="1" applyAlignment="1">
      <alignment horizontal="center" vertical="center"/>
      <protection/>
    </xf>
    <xf numFmtId="0" fontId="27" fillId="0" borderId="0" xfId="0" applyFont="1" applyBorder="1" applyAlignment="1">
      <alignment/>
    </xf>
    <xf numFmtId="0" fontId="27" fillId="0" borderId="14" xfId="0" applyFont="1" applyBorder="1" applyAlignment="1">
      <alignment/>
    </xf>
    <xf numFmtId="0" fontId="2" fillId="0" borderId="15" xfId="50" applyFont="1" applyBorder="1" applyAlignment="1">
      <alignment/>
      <protection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8" fillId="0" borderId="24" xfId="50" applyFont="1" applyBorder="1" applyAlignment="1">
      <alignment horizontal="center" vertical="center" textRotation="90" wrapText="1"/>
      <protection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8" fillId="1" borderId="20" xfId="5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2" fillId="0" borderId="10" xfId="50" applyFont="1" applyBorder="1" applyAlignment="1">
      <alignment/>
      <protection/>
    </xf>
    <xf numFmtId="0" fontId="19" fillId="0" borderId="11" xfId="0" applyFont="1" applyBorder="1" applyAlignment="1">
      <alignment/>
    </xf>
    <xf numFmtId="0" fontId="8" fillId="1" borderId="20" xfId="50" applyFont="1" applyFill="1" applyBorder="1" applyAlignment="1">
      <alignment horizontal="center" vertical="center"/>
      <protection/>
    </xf>
    <xf numFmtId="0" fontId="13" fillId="0" borderId="24" xfId="50" applyFont="1" applyBorder="1" applyAlignment="1">
      <alignment horizontal="center" vertical="center" textRotation="90"/>
      <protection/>
    </xf>
    <xf numFmtId="0" fontId="2" fillId="0" borderId="13" xfId="50" applyFont="1" applyBorder="1" applyAlignment="1">
      <alignment wrapText="1"/>
      <protection/>
    </xf>
    <xf numFmtId="0" fontId="0" fillId="0" borderId="14" xfId="0" applyBorder="1" applyAlignment="1">
      <alignment wrapText="1"/>
    </xf>
    <xf numFmtId="0" fontId="2" fillId="0" borderId="0" xfId="50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6" fillId="1" borderId="18" xfId="50" applyFont="1" applyFill="1" applyBorder="1" applyAlignment="1">
      <alignment vertical="center"/>
      <protection/>
    </xf>
    <xf numFmtId="0" fontId="6" fillId="1" borderId="19" xfId="50" applyFont="1" applyFill="1" applyBorder="1" applyAlignment="1">
      <alignment vertical="center"/>
      <protection/>
    </xf>
    <xf numFmtId="0" fontId="19" fillId="0" borderId="2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0" borderId="24" xfId="0" applyFont="1" applyBorder="1" applyAlignment="1">
      <alignment horizontal="center" textRotation="90"/>
    </xf>
    <xf numFmtId="0" fontId="13" fillId="0" borderId="22" xfId="0" applyFont="1" applyBorder="1" applyAlignment="1">
      <alignment horizontal="center" textRotation="9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3" fillId="0" borderId="23" xfId="0" applyFont="1" applyBorder="1" applyAlignment="1">
      <alignment horizontal="center" textRotation="90"/>
    </xf>
    <xf numFmtId="0" fontId="13" fillId="0" borderId="24" xfId="0" applyFont="1" applyBorder="1" applyAlignment="1">
      <alignment horizontal="left" textRotation="90"/>
    </xf>
    <xf numFmtId="0" fontId="13" fillId="0" borderId="22" xfId="0" applyFont="1" applyBorder="1" applyAlignment="1">
      <alignment horizontal="left" textRotation="90"/>
    </xf>
    <xf numFmtId="0" fontId="13" fillId="0" borderId="23" xfId="0" applyFont="1" applyBorder="1" applyAlignment="1">
      <alignment horizontal="left" textRotation="90"/>
    </xf>
    <xf numFmtId="0" fontId="15" fillId="0" borderId="22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textRotation="90"/>
    </xf>
    <xf numFmtId="0" fontId="15" fillId="0" borderId="22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3" fillId="1" borderId="20" xfId="0" applyFont="1" applyFill="1" applyBorder="1" applyAlignment="1">
      <alignment horizontal="center" vertical="center"/>
    </xf>
    <xf numFmtId="0" fontId="13" fillId="1" borderId="18" xfId="0" applyFont="1" applyFill="1" applyBorder="1" applyAlignment="1">
      <alignment horizontal="center" vertical="center"/>
    </xf>
    <xf numFmtId="0" fontId="13" fillId="1" borderId="19" xfId="0" applyFont="1" applyFill="1" applyBorder="1" applyAlignment="1">
      <alignment horizontal="center" vertical="center"/>
    </xf>
    <xf numFmtId="0" fontId="2" fillId="1" borderId="20" xfId="0" applyFont="1" applyFill="1" applyBorder="1" applyAlignment="1">
      <alignment horizontal="center" vertical="center"/>
    </xf>
    <xf numFmtId="0" fontId="1" fillId="1" borderId="18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1" fillId="1" borderId="1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justify" textRotation="90" wrapText="1" shrinkToFit="1"/>
    </xf>
    <xf numFmtId="0" fontId="2" fillId="0" borderId="22" xfId="0" applyFont="1" applyBorder="1" applyAlignment="1">
      <alignment horizontal="center" vertical="justify" textRotation="90" wrapText="1" shrinkToFit="1"/>
    </xf>
    <xf numFmtId="0" fontId="2" fillId="0" borderId="23" xfId="0" applyFont="1" applyBorder="1" applyAlignment="1">
      <alignment horizontal="center" vertical="justify" textRotation="90" wrapText="1" shrinkToFit="1"/>
    </xf>
    <xf numFmtId="0" fontId="1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 quotePrefix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13" xfId="0" applyBorder="1" applyAlignment="1" quotePrefix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1" fillId="0" borderId="13" xfId="0" applyNumberFormat="1" applyFont="1" applyBorder="1" applyAlignment="1">
      <alignment horizontal="justify" wrapText="1" shrinkToFit="1"/>
    </xf>
    <xf numFmtId="0" fontId="0" fillId="0" borderId="0" xfId="0" applyFont="1" applyBorder="1" applyAlignment="1">
      <alignment horizontal="justify" wrapText="1" shrinkToFit="1"/>
    </xf>
    <xf numFmtId="0" fontId="0" fillId="0" borderId="14" xfId="0" applyFont="1" applyBorder="1" applyAlignment="1">
      <alignment horizontal="justify" wrapText="1" shrinkToFit="1"/>
    </xf>
    <xf numFmtId="0" fontId="0" fillId="0" borderId="13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justify" wrapText="1" shrinkToFit="1"/>
    </xf>
    <xf numFmtId="49" fontId="1" fillId="0" borderId="14" xfId="0" applyNumberFormat="1" applyFont="1" applyBorder="1" applyAlignment="1">
      <alignment horizontal="justify" wrapText="1" shrinkToFit="1"/>
    </xf>
    <xf numFmtId="0" fontId="2" fillId="0" borderId="24" xfId="0" applyFont="1" applyBorder="1" applyAlignment="1">
      <alignment horizontal="center" vertical="center" textRotation="90" shrinkToFit="1"/>
    </xf>
    <xf numFmtId="0" fontId="2" fillId="0" borderId="22" xfId="0" applyFont="1" applyBorder="1" applyAlignment="1">
      <alignment horizontal="center" vertical="center" textRotation="90" shrinkToFit="1"/>
    </xf>
    <xf numFmtId="0" fontId="2" fillId="0" borderId="23" xfId="0" applyFont="1" applyBorder="1" applyAlignment="1">
      <alignment horizontal="center" vertical="center" textRotation="90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" fillId="0" borderId="13" xfId="0" applyFont="1" applyBorder="1" applyAlignment="1" quotePrefix="1">
      <alignment horizontal="justify" wrapText="1"/>
    </xf>
    <xf numFmtId="4" fontId="0" fillId="0" borderId="0" xfId="0" applyNumberFormat="1" applyFont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QTESN1OR" xfId="46"/>
    <cellStyle name="Normale_QTESN2OR" xfId="47"/>
    <cellStyle name="Normale_QTESN3OR" xfId="48"/>
    <cellStyle name="Normale_QTESN4OR" xfId="49"/>
    <cellStyle name="Normale_QTESN6OR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9525" y="419100"/>
          <a:ext cx="220027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76200</xdr:rowOff>
    </xdr:from>
    <xdr:to>
      <xdr:col>0</xdr:col>
      <xdr:colOff>647700</xdr:colOff>
      <xdr:row>10</xdr:row>
      <xdr:rowOff>66675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133350" y="523875"/>
          <a:ext cx="5143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647700</xdr:colOff>
      <xdr:row>9</xdr:row>
      <xdr:rowOff>114300</xdr:rowOff>
    </xdr:from>
    <xdr:to>
      <xdr:col>2</xdr:col>
      <xdr:colOff>600075</xdr:colOff>
      <xdr:row>13</xdr:row>
      <xdr:rowOff>209550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295400" y="1133475"/>
          <a:ext cx="80010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3</xdr:col>
      <xdr:colOff>0</xdr:colOff>
      <xdr:row>20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4762500"/>
          <a:ext cx="16859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762000</xdr:colOff>
      <xdr:row>4</xdr:row>
      <xdr:rowOff>133350</xdr:rowOff>
    </xdr:to>
    <xdr:sp>
      <xdr:nvSpPr>
        <xdr:cNvPr id="2" name="Line 4"/>
        <xdr:cNvSpPr>
          <a:spLocks/>
        </xdr:cNvSpPr>
      </xdr:nvSpPr>
      <xdr:spPr>
        <a:xfrm>
          <a:off x="9525" y="381000"/>
          <a:ext cx="16764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12858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0" y="3371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Snr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371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3">
      <selection activeCell="J31" sqref="J31"/>
    </sheetView>
  </sheetViews>
  <sheetFormatPr defaultColWidth="9.140625" defaultRowHeight="12.75"/>
  <cols>
    <col min="1" max="1" width="9.7109375" style="4" customWidth="1"/>
    <col min="2" max="2" width="12.7109375" style="4" customWidth="1"/>
    <col min="3" max="3" width="10.7109375" style="4" customWidth="1"/>
    <col min="4" max="4" width="5.57421875" style="4" customWidth="1"/>
    <col min="5" max="15" width="3.421875" style="4" customWidth="1"/>
    <col min="16" max="16" width="3.7109375" style="4" customWidth="1"/>
    <col min="17" max="21" width="3.421875" style="4" customWidth="1"/>
    <col min="22" max="16384" width="9.140625" style="4" customWidth="1"/>
  </cols>
  <sheetData>
    <row r="1" spans="1:21" ht="3.75" customHeight="1">
      <c r="A1" s="322" t="s">
        <v>90</v>
      </c>
      <c r="B1" s="323"/>
      <c r="C1" s="324"/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" customHeight="1">
      <c r="A2" s="325"/>
      <c r="B2" s="326"/>
      <c r="C2" s="327"/>
      <c r="D2" s="319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1"/>
    </row>
    <row r="3" spans="1:21" ht="12" customHeight="1">
      <c r="A3" s="325"/>
      <c r="B3" s="326"/>
      <c r="C3" s="327"/>
      <c r="D3" s="319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1"/>
    </row>
    <row r="4" spans="1:21" ht="3.75" customHeight="1">
      <c r="A4" s="328"/>
      <c r="B4" s="329"/>
      <c r="C4" s="330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3.75" customHeight="1">
      <c r="A5" s="8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1:21" ht="12.75">
      <c r="A6" s="11"/>
      <c r="B6" s="12"/>
      <c r="C6" s="13"/>
      <c r="G6" s="4" t="s">
        <v>1</v>
      </c>
      <c r="U6" s="13"/>
    </row>
    <row r="7" spans="1:21" ht="12.75">
      <c r="A7" s="11"/>
      <c r="B7" s="12"/>
      <c r="C7" s="13"/>
      <c r="H7" s="4" t="s">
        <v>2</v>
      </c>
      <c r="U7" s="13"/>
    </row>
    <row r="8" spans="1:21" ht="6.75" customHeight="1">
      <c r="A8" s="11"/>
      <c r="B8" s="12"/>
      <c r="C8" s="13"/>
      <c r="U8" s="13"/>
    </row>
    <row r="9" spans="1:21" ht="12.75">
      <c r="A9" s="14"/>
      <c r="B9" s="15"/>
      <c r="C9" s="13"/>
      <c r="I9" s="4" t="s">
        <v>3</v>
      </c>
      <c r="U9" s="13"/>
    </row>
    <row r="10" spans="1:21" ht="12.75">
      <c r="A10" s="11"/>
      <c r="B10" s="12"/>
      <c r="C10" s="13"/>
      <c r="D10" s="337" t="s">
        <v>280</v>
      </c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9"/>
    </row>
    <row r="11" spans="1:21" ht="12.75">
      <c r="A11" s="11"/>
      <c r="B11" s="12"/>
      <c r="C11" s="13"/>
      <c r="E11" s="16"/>
      <c r="U11" s="13"/>
    </row>
    <row r="12" spans="1:21" ht="3.75" customHeight="1">
      <c r="A12" s="11"/>
      <c r="B12" s="12"/>
      <c r="C12" s="13"/>
      <c r="U12" s="13"/>
    </row>
    <row r="13" spans="1:21" ht="18.75" customHeight="1">
      <c r="A13" s="11"/>
      <c r="B13" s="12"/>
      <c r="C13" s="17"/>
      <c r="D13" s="117"/>
      <c r="E13" s="118"/>
      <c r="F13" s="119"/>
      <c r="G13" s="334" t="s">
        <v>4</v>
      </c>
      <c r="H13" s="335"/>
      <c r="I13" s="334" t="s">
        <v>94</v>
      </c>
      <c r="J13" s="336"/>
      <c r="K13" s="335"/>
      <c r="L13" s="334" t="s">
        <v>96</v>
      </c>
      <c r="M13" s="336"/>
      <c r="N13" s="336"/>
      <c r="O13" s="335"/>
      <c r="P13" s="120" t="s">
        <v>5</v>
      </c>
      <c r="Q13" s="334" t="s">
        <v>95</v>
      </c>
      <c r="R13" s="336"/>
      <c r="S13" s="336"/>
      <c r="T13" s="335"/>
      <c r="U13" s="120" t="s">
        <v>6</v>
      </c>
    </row>
    <row r="14" spans="1:21" ht="21.75" customHeight="1">
      <c r="A14" s="19"/>
      <c r="B14" s="20"/>
      <c r="C14" s="20"/>
      <c r="D14" s="194" t="s">
        <v>93</v>
      </c>
      <c r="E14" s="21" t="s">
        <v>7</v>
      </c>
      <c r="F14" s="21" t="s">
        <v>281</v>
      </c>
      <c r="G14" s="22" t="s">
        <v>0</v>
      </c>
      <c r="H14" s="22" t="s">
        <v>0</v>
      </c>
      <c r="I14" s="22" t="s">
        <v>0</v>
      </c>
      <c r="J14" s="22" t="s">
        <v>0</v>
      </c>
      <c r="K14" s="22" t="s">
        <v>0</v>
      </c>
      <c r="L14" s="22" t="s">
        <v>0</v>
      </c>
      <c r="M14" s="22" t="s">
        <v>0</v>
      </c>
      <c r="N14" s="22" t="s">
        <v>0</v>
      </c>
      <c r="O14" s="22" t="s">
        <v>0</v>
      </c>
      <c r="P14" s="22" t="s">
        <v>0</v>
      </c>
      <c r="Q14" s="22" t="s">
        <v>0</v>
      </c>
      <c r="R14" s="22" t="s">
        <v>0</v>
      </c>
      <c r="S14" s="22" t="s">
        <v>0</v>
      </c>
      <c r="T14" s="22" t="s">
        <v>0</v>
      </c>
      <c r="U14" s="22" t="s">
        <v>0</v>
      </c>
    </row>
    <row r="15" ht="4.5" customHeight="1">
      <c r="U15" s="13"/>
    </row>
    <row r="16" spans="1:21" ht="25.5" customHeight="1">
      <c r="A16" s="331" t="s">
        <v>92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3"/>
    </row>
    <row r="17" spans="1:21" ht="21.75" customHeight="1">
      <c r="A17" s="340" t="s">
        <v>8</v>
      </c>
      <c r="B17" s="341"/>
      <c r="C17" s="116" t="s">
        <v>9</v>
      </c>
      <c r="D17" s="348" t="s">
        <v>10</v>
      </c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50"/>
      <c r="P17" s="345" t="s">
        <v>11</v>
      </c>
      <c r="Q17" s="346"/>
      <c r="R17" s="346"/>
      <c r="S17" s="346"/>
      <c r="T17" s="346"/>
      <c r="U17" s="347"/>
    </row>
    <row r="18" spans="1:21" ht="21.75" customHeight="1">
      <c r="A18" s="311" t="s">
        <v>12</v>
      </c>
      <c r="B18" s="316"/>
      <c r="C18" s="25" t="s">
        <v>0</v>
      </c>
      <c r="D18" s="315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8"/>
      <c r="P18" s="315"/>
      <c r="Q18" s="310"/>
      <c r="R18" s="310"/>
      <c r="S18" s="310"/>
      <c r="T18" s="310"/>
      <c r="U18" s="308"/>
    </row>
    <row r="19" spans="1:21" ht="21.75" customHeight="1">
      <c r="A19" s="311" t="s">
        <v>13</v>
      </c>
      <c r="B19" s="316"/>
      <c r="C19" s="26" t="s">
        <v>0</v>
      </c>
      <c r="D19" s="315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8"/>
      <c r="P19" s="315"/>
      <c r="Q19" s="310"/>
      <c r="R19" s="310"/>
      <c r="S19" s="310"/>
      <c r="T19" s="310"/>
      <c r="U19" s="308"/>
    </row>
    <row r="20" spans="1:21" ht="21.75" customHeight="1">
      <c r="A20" s="311" t="s">
        <v>14</v>
      </c>
      <c r="B20" s="316"/>
      <c r="C20" s="195"/>
      <c r="D20" s="315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8"/>
      <c r="P20" s="315"/>
      <c r="Q20" s="310"/>
      <c r="R20" s="310"/>
      <c r="S20" s="310"/>
      <c r="T20" s="310"/>
      <c r="U20" s="308"/>
    </row>
    <row r="21" spans="1:21" ht="21.75" customHeight="1">
      <c r="A21" s="311" t="s">
        <v>15</v>
      </c>
      <c r="B21" s="316"/>
      <c r="C21" s="25"/>
      <c r="D21" s="315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8"/>
      <c r="P21" s="315"/>
      <c r="Q21" s="310"/>
      <c r="R21" s="310"/>
      <c r="S21" s="310"/>
      <c r="T21" s="310"/>
      <c r="U21" s="308"/>
    </row>
    <row r="22" spans="1:21" ht="21.75" customHeight="1">
      <c r="A22" s="311" t="s">
        <v>16</v>
      </c>
      <c r="B22" s="316"/>
      <c r="C22" s="24"/>
      <c r="D22" s="315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8"/>
      <c r="P22" s="315"/>
      <c r="Q22" s="310"/>
      <c r="R22" s="310"/>
      <c r="S22" s="310"/>
      <c r="T22" s="310"/>
      <c r="U22" s="308"/>
    </row>
    <row r="23" spans="1:21" ht="21.75" customHeight="1">
      <c r="A23" s="317" t="s">
        <v>17</v>
      </c>
      <c r="B23" s="316"/>
      <c r="C23" s="24"/>
      <c r="D23" s="315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8"/>
      <c r="P23" s="315"/>
      <c r="Q23" s="310"/>
      <c r="R23" s="310"/>
      <c r="S23" s="310"/>
      <c r="T23" s="310"/>
      <c r="U23" s="308"/>
    </row>
    <row r="24" ht="4.5" customHeight="1"/>
    <row r="25" spans="1:21" ht="28.5" customHeight="1">
      <c r="A25" s="121" t="s">
        <v>221</v>
      </c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0"/>
    </row>
    <row r="26" spans="1:21" ht="21.75" customHeight="1">
      <c r="A26" s="31" t="s">
        <v>18</v>
      </c>
      <c r="C26" s="32" t="s">
        <v>216</v>
      </c>
      <c r="D26" s="33" t="s">
        <v>19</v>
      </c>
      <c r="H26" s="309"/>
      <c r="I26" s="308"/>
      <c r="J26" s="33" t="s">
        <v>20</v>
      </c>
      <c r="N26" s="309"/>
      <c r="O26" s="310"/>
      <c r="P26" s="310"/>
      <c r="Q26" s="310"/>
      <c r="R26" s="310"/>
      <c r="S26" s="310"/>
      <c r="T26" s="310"/>
      <c r="U26" s="308"/>
    </row>
    <row r="27" spans="1:21" ht="21.75" customHeight="1">
      <c r="A27" s="27" t="s">
        <v>21</v>
      </c>
      <c r="B27" s="34"/>
      <c r="C27" s="309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08"/>
    </row>
    <row r="28" spans="1:21" ht="21.75" customHeight="1">
      <c r="A28" s="27" t="s">
        <v>22</v>
      </c>
      <c r="B28" s="34"/>
      <c r="C28" s="23"/>
      <c r="D28" s="23"/>
      <c r="E28" s="313" t="s">
        <v>0</v>
      </c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08"/>
    </row>
    <row r="29" ht="4.5" customHeight="1"/>
    <row r="30" spans="1:21" ht="28.5" customHeight="1">
      <c r="A30" s="121" t="s">
        <v>222</v>
      </c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0"/>
    </row>
    <row r="31" spans="1:21" ht="21" customHeight="1">
      <c r="A31" s="31" t="s">
        <v>23</v>
      </c>
      <c r="B31" s="15"/>
      <c r="C31" s="13"/>
      <c r="D31" s="33" t="s">
        <v>24</v>
      </c>
      <c r="F31" s="313" t="s">
        <v>0</v>
      </c>
      <c r="G31" s="310"/>
      <c r="H31" s="310"/>
      <c r="I31" s="308"/>
      <c r="J31" s="33"/>
      <c r="M31" s="314"/>
      <c r="N31" s="310"/>
      <c r="O31" s="310"/>
      <c r="P31" s="310"/>
      <c r="Q31" s="310"/>
      <c r="R31" s="310"/>
      <c r="S31" s="310"/>
      <c r="T31" s="310"/>
      <c r="U31" s="308"/>
    </row>
    <row r="32" spans="1:21" ht="21" customHeight="1">
      <c r="A32" s="27" t="s">
        <v>25</v>
      </c>
      <c r="B32" s="34"/>
      <c r="C32" s="309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08"/>
    </row>
    <row r="33" spans="1:21" ht="21.75" customHeight="1">
      <c r="A33" s="31" t="s">
        <v>26</v>
      </c>
      <c r="B33" s="32"/>
      <c r="C33" s="309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</row>
    <row r="34" spans="1:21" ht="12" customHeight="1">
      <c r="A34" s="35" t="s">
        <v>0</v>
      </c>
      <c r="B34" s="36"/>
      <c r="C34" s="9" t="s">
        <v>0</v>
      </c>
      <c r="D34" s="9"/>
      <c r="E34" s="9"/>
      <c r="F34" s="9"/>
      <c r="G34" s="9"/>
      <c r="H34" s="18"/>
      <c r="I34" s="9"/>
      <c r="J34" s="9"/>
      <c r="K34" s="9"/>
      <c r="L34" s="9"/>
      <c r="M34" s="9"/>
      <c r="N34" s="9"/>
      <c r="O34" s="9"/>
      <c r="P34" s="9"/>
      <c r="Q34" s="9"/>
      <c r="R34" s="37"/>
      <c r="S34" s="9"/>
      <c r="T34" s="9"/>
      <c r="U34" s="10"/>
    </row>
    <row r="35" spans="1:21" ht="12" customHeight="1">
      <c r="A35" s="38" t="s">
        <v>29</v>
      </c>
      <c r="B35" s="39"/>
      <c r="C35" s="20"/>
      <c r="D35" s="20"/>
      <c r="E35" s="20"/>
      <c r="F35" s="20"/>
      <c r="G35" s="20"/>
      <c r="H35" s="20" t="s">
        <v>27</v>
      </c>
      <c r="I35" s="20"/>
      <c r="J35" s="20"/>
      <c r="K35" s="20"/>
      <c r="L35" s="20" t="s">
        <v>31</v>
      </c>
      <c r="M35" s="20"/>
      <c r="N35" s="20"/>
      <c r="O35" s="20"/>
      <c r="P35" s="20"/>
      <c r="Q35" s="20" t="s">
        <v>28</v>
      </c>
      <c r="R35" s="20" t="s">
        <v>32</v>
      </c>
      <c r="S35" s="20"/>
      <c r="T35" s="20"/>
      <c r="U35" s="40"/>
    </row>
    <row r="36" spans="1:21" ht="21.75" customHeight="1">
      <c r="A36" s="31" t="s">
        <v>30</v>
      </c>
      <c r="B36" s="32"/>
      <c r="H36" s="23" t="s">
        <v>27</v>
      </c>
      <c r="I36" s="23"/>
      <c r="J36" s="23"/>
      <c r="K36" s="23"/>
      <c r="L36" s="23" t="s">
        <v>31</v>
      </c>
      <c r="M36" s="23"/>
      <c r="N36" s="23"/>
      <c r="O36" s="23"/>
      <c r="P36" s="23"/>
      <c r="Q36" s="23" t="s">
        <v>28</v>
      </c>
      <c r="R36" s="23" t="s">
        <v>32</v>
      </c>
      <c r="S36" s="23"/>
      <c r="T36" s="23"/>
      <c r="U36" s="24"/>
    </row>
    <row r="37" spans="1:21" ht="21.75" customHeight="1">
      <c r="A37" s="27" t="s">
        <v>33</v>
      </c>
      <c r="B37" s="34"/>
      <c r="C37" s="23"/>
      <c r="D37" s="23"/>
      <c r="E37" s="23"/>
      <c r="F37" s="23"/>
      <c r="G37" s="23"/>
      <c r="H37" s="23" t="s">
        <v>34</v>
      </c>
      <c r="I37" s="23"/>
      <c r="J37" s="23"/>
      <c r="K37" s="23"/>
      <c r="L37" s="23" t="s">
        <v>31</v>
      </c>
      <c r="M37" s="23"/>
      <c r="N37" s="23"/>
      <c r="O37" s="23"/>
      <c r="P37" s="23"/>
      <c r="Q37" s="23" t="s">
        <v>28</v>
      </c>
      <c r="R37" s="23" t="s">
        <v>32</v>
      </c>
      <c r="S37" s="23"/>
      <c r="T37" s="23"/>
      <c r="U37" s="24"/>
    </row>
    <row r="38" spans="1:21" ht="21.75" customHeight="1">
      <c r="A38" s="311" t="s">
        <v>35</v>
      </c>
      <c r="B38" s="312"/>
      <c r="C38" s="312"/>
      <c r="D38" s="312"/>
      <c r="E38" s="312"/>
      <c r="F38" s="312"/>
      <c r="G38" s="312"/>
      <c r="H38" s="186" t="s">
        <v>198</v>
      </c>
      <c r="I38" s="20" t="s">
        <v>36</v>
      </c>
      <c r="J38" s="20"/>
      <c r="K38" s="20"/>
      <c r="L38" s="20"/>
      <c r="M38" s="20"/>
      <c r="N38" s="20"/>
      <c r="O38" s="20"/>
      <c r="P38" s="20"/>
      <c r="Q38" s="23" t="s">
        <v>28</v>
      </c>
      <c r="R38" s="23" t="s">
        <v>32</v>
      </c>
      <c r="S38" s="23"/>
      <c r="T38" s="23"/>
      <c r="U38" s="24"/>
    </row>
    <row r="39" spans="1:21" ht="21.75" customHeight="1">
      <c r="A39" s="27" t="s">
        <v>302</v>
      </c>
      <c r="B39" s="34"/>
      <c r="C39" s="23"/>
      <c r="D39" s="23"/>
      <c r="E39" s="23"/>
      <c r="F39" s="23"/>
      <c r="G39" s="23"/>
      <c r="H39" s="186" t="s">
        <v>198</v>
      </c>
      <c r="I39" s="4" t="s">
        <v>36</v>
      </c>
      <c r="Q39" s="23" t="s">
        <v>28</v>
      </c>
      <c r="R39" s="23" t="s">
        <v>32</v>
      </c>
      <c r="S39" s="23"/>
      <c r="T39" s="23"/>
      <c r="U39" s="24"/>
    </row>
    <row r="40" spans="1:21" ht="21.75" customHeight="1">
      <c r="A40" s="27" t="s">
        <v>37</v>
      </c>
      <c r="B40" s="34"/>
      <c r="C40" s="23"/>
      <c r="D40" s="23"/>
      <c r="E40" s="23"/>
      <c r="F40" s="23"/>
      <c r="G40" s="23"/>
      <c r="H40" s="186" t="s">
        <v>214</v>
      </c>
      <c r="I40" s="23"/>
      <c r="J40" s="115"/>
      <c r="K40" s="23"/>
      <c r="L40" s="41"/>
      <c r="M40" s="23"/>
      <c r="N40" s="23"/>
      <c r="O40" s="23"/>
      <c r="P40" s="23"/>
      <c r="Q40" s="23"/>
      <c r="R40" s="23"/>
      <c r="S40" s="23"/>
      <c r="T40" s="23"/>
      <c r="U40" s="24"/>
    </row>
    <row r="41" ht="4.5" customHeight="1"/>
    <row r="42" spans="1:21" ht="28.5" customHeight="1">
      <c r="A42" s="121" t="s">
        <v>223</v>
      </c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30"/>
    </row>
    <row r="43" spans="1:21" ht="21.75" customHeight="1">
      <c r="A43" s="342" t="s">
        <v>197</v>
      </c>
      <c r="B43" s="344"/>
      <c r="C43" s="122" t="s">
        <v>89</v>
      </c>
      <c r="D43" s="342" t="s">
        <v>214</v>
      </c>
      <c r="E43" s="343"/>
      <c r="F43" s="343"/>
      <c r="G43" s="343"/>
      <c r="H43" s="343"/>
      <c r="I43" s="343"/>
      <c r="J43" s="343"/>
      <c r="K43" s="343"/>
      <c r="L43" s="343"/>
      <c r="M43" s="344"/>
      <c r="N43" s="342" t="s">
        <v>23</v>
      </c>
      <c r="O43" s="343"/>
      <c r="P43" s="343"/>
      <c r="Q43" s="343"/>
      <c r="R43" s="343"/>
      <c r="S43" s="343"/>
      <c r="T43" s="343"/>
      <c r="U43" s="344"/>
    </row>
    <row r="44" spans="1:21" ht="18.75" customHeight="1">
      <c r="A44" s="307"/>
      <c r="B44" s="308"/>
      <c r="C44" s="196"/>
      <c r="D44" s="304"/>
      <c r="E44" s="305"/>
      <c r="F44" s="305"/>
      <c r="G44" s="305"/>
      <c r="H44" s="305"/>
      <c r="I44" s="305"/>
      <c r="J44" s="305"/>
      <c r="K44" s="305"/>
      <c r="L44" s="305"/>
      <c r="M44" s="306"/>
      <c r="N44" s="304"/>
      <c r="O44" s="305"/>
      <c r="P44" s="305"/>
      <c r="Q44" s="305"/>
      <c r="R44" s="305"/>
      <c r="S44" s="305"/>
      <c r="T44" s="305"/>
      <c r="U44" s="306"/>
    </row>
    <row r="45" spans="1:21" ht="18.75" customHeight="1">
      <c r="A45" s="307"/>
      <c r="B45" s="308"/>
      <c r="C45" s="42"/>
      <c r="D45" s="304"/>
      <c r="E45" s="305"/>
      <c r="F45" s="305"/>
      <c r="G45" s="305"/>
      <c r="H45" s="305"/>
      <c r="I45" s="305"/>
      <c r="J45" s="305"/>
      <c r="K45" s="305"/>
      <c r="L45" s="305"/>
      <c r="M45" s="306"/>
      <c r="N45" s="304"/>
      <c r="O45" s="305"/>
      <c r="P45" s="305"/>
      <c r="Q45" s="305"/>
      <c r="R45" s="305"/>
      <c r="S45" s="305"/>
      <c r="T45" s="305"/>
      <c r="U45" s="306"/>
    </row>
    <row r="46" spans="1:21" ht="18.75" customHeight="1">
      <c r="A46" s="307"/>
      <c r="B46" s="308"/>
      <c r="C46" s="43"/>
      <c r="D46" s="304"/>
      <c r="E46" s="305"/>
      <c r="F46" s="305"/>
      <c r="G46" s="305"/>
      <c r="H46" s="305"/>
      <c r="I46" s="305"/>
      <c r="J46" s="305"/>
      <c r="K46" s="305"/>
      <c r="L46" s="305"/>
      <c r="M46" s="306"/>
      <c r="N46" s="304"/>
      <c r="O46" s="305"/>
      <c r="P46" s="305"/>
      <c r="Q46" s="305"/>
      <c r="R46" s="305"/>
      <c r="S46" s="305"/>
      <c r="T46" s="305"/>
      <c r="U46" s="306"/>
    </row>
  </sheetData>
  <sheetProtection/>
  <mergeCells count="51">
    <mergeCell ref="A17:B17"/>
    <mergeCell ref="D43:M43"/>
    <mergeCell ref="N43:U43"/>
    <mergeCell ref="A43:B43"/>
    <mergeCell ref="P17:U17"/>
    <mergeCell ref="D17:O17"/>
    <mergeCell ref="A18:B18"/>
    <mergeCell ref="A19:B19"/>
    <mergeCell ref="A20:B20"/>
    <mergeCell ref="A21:B21"/>
    <mergeCell ref="D2:U2"/>
    <mergeCell ref="D3:U3"/>
    <mergeCell ref="A1:C4"/>
    <mergeCell ref="A16:U16"/>
    <mergeCell ref="G13:H13"/>
    <mergeCell ref="I13:K13"/>
    <mergeCell ref="Q13:T13"/>
    <mergeCell ref="L13:O13"/>
    <mergeCell ref="D10:U10"/>
    <mergeCell ref="A22:B22"/>
    <mergeCell ref="A23:B23"/>
    <mergeCell ref="D18:O18"/>
    <mergeCell ref="D19:O19"/>
    <mergeCell ref="D20:O20"/>
    <mergeCell ref="D21:O21"/>
    <mergeCell ref="D22:O22"/>
    <mergeCell ref="D23:O23"/>
    <mergeCell ref="P22:U22"/>
    <mergeCell ref="P23:U23"/>
    <mergeCell ref="N26:U26"/>
    <mergeCell ref="H26:I26"/>
    <mergeCell ref="P18:U18"/>
    <mergeCell ref="P19:U19"/>
    <mergeCell ref="P20:U20"/>
    <mergeCell ref="P21:U21"/>
    <mergeCell ref="C32:U32"/>
    <mergeCell ref="C33:U33"/>
    <mergeCell ref="D44:M44"/>
    <mergeCell ref="N44:U44"/>
    <mergeCell ref="A38:G38"/>
    <mergeCell ref="C27:U27"/>
    <mergeCell ref="E28:U28"/>
    <mergeCell ref="F31:I31"/>
    <mergeCell ref="M31:U31"/>
    <mergeCell ref="N45:U45"/>
    <mergeCell ref="N46:U46"/>
    <mergeCell ref="A44:B44"/>
    <mergeCell ref="A45:B45"/>
    <mergeCell ref="A46:B46"/>
    <mergeCell ref="D45:M45"/>
    <mergeCell ref="D46:M46"/>
  </mergeCells>
  <printOptions/>
  <pageMargins left="0" right="0" top="0.3937007874015748" bottom="0.3937007874015748" header="0.31496062992125984" footer="0.31496062992125984"/>
  <pageSetup fitToHeight="1" fitToWidth="1" orientation="portrait" paperSize="9" r:id="rId2"/>
  <headerFooter alignWithMargins="0">
    <oddHeader xml:space="preserve">&amp;C </oddHeader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31">
      <selection activeCell="P32" sqref="P32"/>
    </sheetView>
  </sheetViews>
  <sheetFormatPr defaultColWidth="9.140625" defaultRowHeight="12.75"/>
  <cols>
    <col min="1" max="1" width="6.7109375" style="162" customWidth="1"/>
    <col min="2" max="11" width="8.8515625" style="162" customWidth="1"/>
    <col min="12" max="16384" width="9.140625" style="162" customWidth="1"/>
  </cols>
  <sheetData>
    <row r="1" spans="1:12" ht="30" customHeight="1">
      <c r="A1" s="516" t="s">
        <v>179</v>
      </c>
      <c r="B1" s="517"/>
      <c r="C1" s="517"/>
      <c r="D1" s="517"/>
      <c r="E1" s="517"/>
      <c r="F1" s="517"/>
      <c r="G1" s="517"/>
      <c r="H1" s="517"/>
      <c r="I1" s="517"/>
      <c r="J1" s="517"/>
      <c r="K1" s="518"/>
      <c r="L1" s="161"/>
    </row>
    <row r="2" spans="1:11" ht="15" customHeight="1">
      <c r="A2" s="496" t="s">
        <v>180</v>
      </c>
      <c r="B2" s="163"/>
      <c r="C2" s="164"/>
      <c r="D2" s="164"/>
      <c r="E2" s="164"/>
      <c r="F2" s="164"/>
      <c r="G2" s="164"/>
      <c r="H2" s="164"/>
      <c r="I2" s="164"/>
      <c r="J2" s="164"/>
      <c r="K2" s="165"/>
    </row>
    <row r="3" spans="1:11" ht="15" customHeight="1">
      <c r="A3" s="497"/>
      <c r="B3" s="166" t="s">
        <v>187</v>
      </c>
      <c r="C3" s="167"/>
      <c r="D3" s="167"/>
      <c r="E3" s="167"/>
      <c r="F3" s="167"/>
      <c r="G3" s="167"/>
      <c r="H3" s="167" t="s">
        <v>195</v>
      </c>
      <c r="I3" s="167"/>
      <c r="J3" s="167"/>
      <c r="K3" s="168"/>
    </row>
    <row r="4" spans="1:11" ht="15" customHeight="1">
      <c r="A4" s="497"/>
      <c r="B4" s="166" t="s">
        <v>189</v>
      </c>
      <c r="C4" s="167"/>
      <c r="D4" s="167"/>
      <c r="E4" s="167"/>
      <c r="F4" s="167"/>
      <c r="G4" s="167"/>
      <c r="H4" s="167"/>
      <c r="I4" s="167"/>
      <c r="J4" s="167"/>
      <c r="K4" s="169" t="s">
        <v>181</v>
      </c>
    </row>
    <row r="5" spans="1:11" ht="15" customHeight="1">
      <c r="A5" s="497"/>
      <c r="B5" s="166" t="s">
        <v>190</v>
      </c>
      <c r="C5" s="167"/>
      <c r="D5" s="167"/>
      <c r="E5" s="167"/>
      <c r="F5" s="167"/>
      <c r="G5" s="167"/>
      <c r="H5" s="167"/>
      <c r="I5" s="167"/>
      <c r="J5" s="167"/>
      <c r="K5" s="169" t="s">
        <v>182</v>
      </c>
    </row>
    <row r="6" spans="1:11" ht="15" customHeight="1">
      <c r="A6" s="497"/>
      <c r="B6" s="170" t="s">
        <v>183</v>
      </c>
      <c r="C6" s="171"/>
      <c r="D6" s="171"/>
      <c r="E6" s="171"/>
      <c r="F6" s="171"/>
      <c r="G6" s="171"/>
      <c r="H6" s="171"/>
      <c r="I6" s="171"/>
      <c r="J6" s="171"/>
      <c r="K6" s="172"/>
    </row>
    <row r="7" spans="1:11" ht="12.75" customHeight="1">
      <c r="A7" s="497"/>
      <c r="B7" s="510" t="s">
        <v>184</v>
      </c>
      <c r="C7" s="519"/>
      <c r="D7" s="519"/>
      <c r="E7" s="519"/>
      <c r="F7" s="519"/>
      <c r="G7" s="519"/>
      <c r="H7" s="519"/>
      <c r="I7" s="519"/>
      <c r="J7" s="519"/>
      <c r="K7" s="520"/>
    </row>
    <row r="8" spans="1:11" ht="15" customHeight="1">
      <c r="A8" s="497"/>
      <c r="B8" s="510"/>
      <c r="C8" s="519"/>
      <c r="D8" s="519"/>
      <c r="E8" s="519"/>
      <c r="F8" s="519"/>
      <c r="G8" s="519"/>
      <c r="H8" s="519"/>
      <c r="I8" s="519"/>
      <c r="J8" s="519"/>
      <c r="K8" s="520"/>
    </row>
    <row r="9" spans="1:11" ht="12.75" customHeight="1">
      <c r="A9" s="497"/>
      <c r="B9" s="502" t="s">
        <v>301</v>
      </c>
      <c r="C9" s="503"/>
      <c r="D9" s="503"/>
      <c r="E9" s="503"/>
      <c r="F9" s="503"/>
      <c r="G9" s="503"/>
      <c r="H9" s="503"/>
      <c r="I9" s="503"/>
      <c r="J9" s="503"/>
      <c r="K9" s="504"/>
    </row>
    <row r="10" spans="1:11" ht="15" customHeight="1">
      <c r="A10" s="497"/>
      <c r="B10" s="505"/>
      <c r="C10" s="503"/>
      <c r="D10" s="503"/>
      <c r="E10" s="503"/>
      <c r="F10" s="503"/>
      <c r="G10" s="503"/>
      <c r="H10" s="503"/>
      <c r="I10" s="503"/>
      <c r="J10" s="503"/>
      <c r="K10" s="504"/>
    </row>
    <row r="11" spans="1:11" ht="15" customHeight="1">
      <c r="A11" s="497"/>
      <c r="B11" s="175"/>
      <c r="C11" s="173"/>
      <c r="D11" s="173"/>
      <c r="E11" s="173"/>
      <c r="F11" s="173"/>
      <c r="G11" s="173"/>
      <c r="H11" s="173"/>
      <c r="I11" s="173"/>
      <c r="J11" s="173"/>
      <c r="K11" s="174"/>
    </row>
    <row r="12" spans="1:11" ht="15" customHeight="1">
      <c r="A12" s="497"/>
      <c r="B12" s="166"/>
      <c r="C12" s="167"/>
      <c r="D12" s="167"/>
      <c r="E12" s="167"/>
      <c r="F12" s="167"/>
      <c r="G12" s="167"/>
      <c r="H12" s="176"/>
      <c r="I12" s="167"/>
      <c r="J12" s="167"/>
      <c r="K12" s="168"/>
    </row>
    <row r="13" spans="1:11" ht="15" customHeight="1">
      <c r="A13" s="497"/>
      <c r="B13" s="193" t="s">
        <v>212</v>
      </c>
      <c r="C13" s="167"/>
      <c r="D13" s="167"/>
      <c r="E13" s="167"/>
      <c r="F13" s="167"/>
      <c r="G13" s="177"/>
      <c r="H13" s="177"/>
      <c r="I13" s="177"/>
      <c r="J13" s="177"/>
      <c r="K13" s="178"/>
    </row>
    <row r="14" spans="1:11" ht="12.75" customHeight="1">
      <c r="A14" s="497"/>
      <c r="B14" s="179"/>
      <c r="C14" s="176"/>
      <c r="D14" s="176"/>
      <c r="E14" s="176"/>
      <c r="F14" s="176"/>
      <c r="G14" s="499" t="s">
        <v>303</v>
      </c>
      <c r="H14" s="500"/>
      <c r="I14" s="500"/>
      <c r="J14" s="500"/>
      <c r="K14" s="501"/>
    </row>
    <row r="15" spans="1:11" ht="15" customHeight="1">
      <c r="A15" s="498"/>
      <c r="B15" s="180"/>
      <c r="C15" s="181"/>
      <c r="D15" s="181"/>
      <c r="E15" s="181"/>
      <c r="F15" s="181"/>
      <c r="G15" s="181"/>
      <c r="H15" s="181"/>
      <c r="I15" s="181"/>
      <c r="J15" s="181"/>
      <c r="K15" s="182"/>
    </row>
    <row r="16" ht="18" customHeight="1"/>
    <row r="17" ht="18" customHeight="1"/>
    <row r="18" ht="18" customHeight="1"/>
    <row r="19" spans="1:11" ht="15" customHeight="1">
      <c r="A19" s="496" t="s">
        <v>186</v>
      </c>
      <c r="B19" s="163"/>
      <c r="C19" s="164"/>
      <c r="D19" s="164"/>
      <c r="E19" s="164"/>
      <c r="F19" s="164"/>
      <c r="G19" s="164"/>
      <c r="H19" s="164"/>
      <c r="I19" s="164"/>
      <c r="J19" s="164"/>
      <c r="K19" s="165"/>
    </row>
    <row r="20" spans="1:11" ht="15" customHeight="1">
      <c r="A20" s="497"/>
      <c r="B20" s="166" t="s">
        <v>187</v>
      </c>
      <c r="C20" s="167"/>
      <c r="D20" s="167"/>
      <c r="E20" s="167"/>
      <c r="F20" s="167"/>
      <c r="G20" s="167"/>
      <c r="H20" s="167" t="s">
        <v>188</v>
      </c>
      <c r="I20" s="167"/>
      <c r="J20" s="167"/>
      <c r="K20" s="168"/>
    </row>
    <row r="21" spans="1:11" ht="15" customHeight="1">
      <c r="A21" s="497"/>
      <c r="B21" s="166" t="s">
        <v>189</v>
      </c>
      <c r="C21" s="167"/>
      <c r="D21" s="167"/>
      <c r="E21" s="167"/>
      <c r="F21" s="167"/>
      <c r="G21" s="167"/>
      <c r="H21" s="167"/>
      <c r="I21" s="167"/>
      <c r="J21" s="167"/>
      <c r="K21" s="169" t="s">
        <v>181</v>
      </c>
    </row>
    <row r="22" spans="1:11" ht="15" customHeight="1">
      <c r="A22" s="497"/>
      <c r="B22" s="166" t="s">
        <v>190</v>
      </c>
      <c r="C22" s="167"/>
      <c r="D22" s="167"/>
      <c r="E22" s="167"/>
      <c r="F22" s="167"/>
      <c r="G22" s="167"/>
      <c r="H22" s="167"/>
      <c r="I22" s="167"/>
      <c r="J22" s="167"/>
      <c r="K22" s="169" t="s">
        <v>182</v>
      </c>
    </row>
    <row r="23" spans="1:11" ht="15" customHeight="1">
      <c r="A23" s="497"/>
      <c r="B23" s="170" t="s">
        <v>183</v>
      </c>
      <c r="C23" s="171"/>
      <c r="D23" s="171"/>
      <c r="E23" s="171"/>
      <c r="F23" s="171"/>
      <c r="G23" s="171"/>
      <c r="H23" s="171"/>
      <c r="I23" s="171"/>
      <c r="J23" s="171"/>
      <c r="K23" s="172"/>
    </row>
    <row r="24" spans="1:11" ht="12.75" customHeight="1">
      <c r="A24" s="497"/>
      <c r="B24" s="510" t="s">
        <v>184</v>
      </c>
      <c r="C24" s="511"/>
      <c r="D24" s="511"/>
      <c r="E24" s="511"/>
      <c r="F24" s="511"/>
      <c r="G24" s="511"/>
      <c r="H24" s="511"/>
      <c r="I24" s="511"/>
      <c r="J24" s="511"/>
      <c r="K24" s="512"/>
    </row>
    <row r="25" spans="1:11" ht="15" customHeight="1">
      <c r="A25" s="497"/>
      <c r="B25" s="513"/>
      <c r="C25" s="514"/>
      <c r="D25" s="514"/>
      <c r="E25" s="514"/>
      <c r="F25" s="514"/>
      <c r="G25" s="514"/>
      <c r="H25" s="514"/>
      <c r="I25" s="514"/>
      <c r="J25" s="514"/>
      <c r="K25" s="515"/>
    </row>
    <row r="26" spans="1:11" ht="12.75" customHeight="1">
      <c r="A26" s="497"/>
      <c r="B26" s="502" t="s">
        <v>301</v>
      </c>
      <c r="C26" s="503"/>
      <c r="D26" s="503"/>
      <c r="E26" s="503"/>
      <c r="F26" s="503"/>
      <c r="G26" s="503"/>
      <c r="H26" s="503"/>
      <c r="I26" s="503"/>
      <c r="J26" s="503"/>
      <c r="K26" s="504"/>
    </row>
    <row r="27" spans="1:11" ht="15" customHeight="1">
      <c r="A27" s="497"/>
      <c r="B27" s="505"/>
      <c r="C27" s="503"/>
      <c r="D27" s="503"/>
      <c r="E27" s="503"/>
      <c r="F27" s="503"/>
      <c r="G27" s="503"/>
      <c r="H27" s="503"/>
      <c r="I27" s="503"/>
      <c r="J27" s="503"/>
      <c r="K27" s="504"/>
    </row>
    <row r="28" spans="1:11" ht="15" customHeight="1">
      <c r="A28" s="497"/>
      <c r="B28" s="175"/>
      <c r="C28" s="173"/>
      <c r="D28" s="173"/>
      <c r="E28" s="173"/>
      <c r="F28" s="173"/>
      <c r="G28" s="173"/>
      <c r="H28" s="173"/>
      <c r="I28" s="173"/>
      <c r="J28" s="173"/>
      <c r="K28" s="174"/>
    </row>
    <row r="29" spans="1:11" ht="15" customHeight="1">
      <c r="A29" s="497"/>
      <c r="B29" s="166"/>
      <c r="C29" s="167"/>
      <c r="D29" s="167"/>
      <c r="E29" s="167"/>
      <c r="F29" s="167"/>
      <c r="G29" s="167"/>
      <c r="H29" s="167"/>
      <c r="I29" s="167"/>
      <c r="J29" s="167"/>
      <c r="K29" s="168"/>
    </row>
    <row r="30" spans="1:11" ht="15" customHeight="1">
      <c r="A30" s="497"/>
      <c r="B30" s="193" t="s">
        <v>212</v>
      </c>
      <c r="C30" s="167"/>
      <c r="D30" s="167"/>
      <c r="E30" s="167"/>
      <c r="F30" s="167"/>
      <c r="G30" s="177"/>
      <c r="H30" s="177"/>
      <c r="I30" s="177"/>
      <c r="J30" s="177"/>
      <c r="K30" s="178"/>
    </row>
    <row r="31" spans="1:11" ht="12.75" customHeight="1">
      <c r="A31" s="497"/>
      <c r="B31" s="179"/>
      <c r="C31" s="176"/>
      <c r="D31" s="176"/>
      <c r="E31" s="176"/>
      <c r="F31" s="176"/>
      <c r="G31" s="499" t="s">
        <v>303</v>
      </c>
      <c r="H31" s="500"/>
      <c r="I31" s="500"/>
      <c r="J31" s="500"/>
      <c r="K31" s="501"/>
    </row>
    <row r="32" spans="1:11" ht="15" customHeight="1">
      <c r="A32" s="498"/>
      <c r="B32" s="180"/>
      <c r="C32" s="181"/>
      <c r="D32" s="181"/>
      <c r="E32" s="181"/>
      <c r="F32" s="181"/>
      <c r="G32" s="181"/>
      <c r="H32" s="181"/>
      <c r="I32" s="181"/>
      <c r="J32" s="181"/>
      <c r="K32" s="182"/>
    </row>
    <row r="33" spans="1:11" ht="18" customHeight="1">
      <c r="A33" s="164"/>
      <c r="K33" s="183"/>
    </row>
    <row r="34" spans="1:11" ht="18" customHeight="1">
      <c r="A34" s="176"/>
      <c r="K34" s="183"/>
    </row>
    <row r="35" spans="1:11" ht="18" customHeight="1">
      <c r="A35" s="176"/>
      <c r="B35" s="184"/>
      <c r="C35" s="185"/>
      <c r="D35" s="185"/>
      <c r="E35" s="185"/>
      <c r="F35" s="185"/>
      <c r="G35" s="185"/>
      <c r="H35" s="185"/>
      <c r="I35" s="185"/>
      <c r="J35" s="185"/>
      <c r="K35" s="185"/>
    </row>
    <row r="36" spans="1:11" ht="15" customHeight="1">
      <c r="A36" s="496" t="s">
        <v>191</v>
      </c>
      <c r="B36" s="163"/>
      <c r="C36" s="164"/>
      <c r="D36" s="164"/>
      <c r="E36" s="164"/>
      <c r="F36" s="164"/>
      <c r="G36" s="164"/>
      <c r="H36" s="164"/>
      <c r="I36" s="164"/>
      <c r="J36" s="164"/>
      <c r="K36" s="165"/>
    </row>
    <row r="37" spans="1:11" ht="15" customHeight="1">
      <c r="A37" s="497"/>
      <c r="B37" s="166" t="s">
        <v>187</v>
      </c>
      <c r="C37" s="167"/>
      <c r="D37" s="167"/>
      <c r="E37" s="167"/>
      <c r="F37" s="167"/>
      <c r="G37" s="167"/>
      <c r="H37" s="167" t="s">
        <v>188</v>
      </c>
      <c r="I37" s="167"/>
      <c r="J37" s="167"/>
      <c r="K37" s="168"/>
    </row>
    <row r="38" spans="1:11" ht="15" customHeight="1">
      <c r="A38" s="497"/>
      <c r="B38" s="166" t="s">
        <v>189</v>
      </c>
      <c r="C38" s="167"/>
      <c r="D38" s="167"/>
      <c r="E38" s="167"/>
      <c r="F38" s="167"/>
      <c r="G38" s="167"/>
      <c r="H38" s="167"/>
      <c r="I38" s="167"/>
      <c r="J38" s="167"/>
      <c r="K38" s="169" t="s">
        <v>181</v>
      </c>
    </row>
    <row r="39" spans="1:11" ht="15" customHeight="1">
      <c r="A39" s="497"/>
      <c r="B39" s="166" t="s">
        <v>190</v>
      </c>
      <c r="C39" s="167"/>
      <c r="D39" s="167"/>
      <c r="E39" s="167"/>
      <c r="F39" s="167"/>
      <c r="G39" s="167"/>
      <c r="H39" s="167"/>
      <c r="I39" s="167"/>
      <c r="J39" s="167"/>
      <c r="K39" s="169" t="s">
        <v>182</v>
      </c>
    </row>
    <row r="40" spans="1:11" ht="15" customHeight="1">
      <c r="A40" s="497"/>
      <c r="B40" s="170" t="s">
        <v>183</v>
      </c>
      <c r="C40" s="171"/>
      <c r="D40" s="171"/>
      <c r="E40" s="171"/>
      <c r="F40" s="171"/>
      <c r="G40" s="171"/>
      <c r="H40" s="171"/>
      <c r="I40" s="171"/>
      <c r="J40" s="171"/>
      <c r="K40" s="172"/>
    </row>
    <row r="41" spans="1:11" ht="12.75" customHeight="1">
      <c r="A41" s="497"/>
      <c r="B41" s="510" t="s">
        <v>184</v>
      </c>
      <c r="C41" s="511"/>
      <c r="D41" s="511"/>
      <c r="E41" s="511"/>
      <c r="F41" s="511"/>
      <c r="G41" s="511"/>
      <c r="H41" s="511"/>
      <c r="I41" s="511"/>
      <c r="J41" s="511"/>
      <c r="K41" s="512"/>
    </row>
    <row r="42" spans="1:11" ht="15" customHeight="1">
      <c r="A42" s="497"/>
      <c r="B42" s="513"/>
      <c r="C42" s="514"/>
      <c r="D42" s="514"/>
      <c r="E42" s="514"/>
      <c r="F42" s="514"/>
      <c r="G42" s="514"/>
      <c r="H42" s="514"/>
      <c r="I42" s="514"/>
      <c r="J42" s="514"/>
      <c r="K42" s="515"/>
    </row>
    <row r="43" spans="1:11" ht="12.75" customHeight="1">
      <c r="A43" s="497"/>
      <c r="B43" s="506" t="s">
        <v>185</v>
      </c>
      <c r="C43" s="507"/>
      <c r="D43" s="507"/>
      <c r="E43" s="507"/>
      <c r="F43" s="507"/>
      <c r="G43" s="507"/>
      <c r="H43" s="507"/>
      <c r="I43" s="507"/>
      <c r="J43" s="507"/>
      <c r="K43" s="508"/>
    </row>
    <row r="44" spans="1:11" ht="15" customHeight="1">
      <c r="A44" s="497"/>
      <c r="B44" s="509"/>
      <c r="C44" s="507"/>
      <c r="D44" s="507"/>
      <c r="E44" s="507"/>
      <c r="F44" s="507"/>
      <c r="G44" s="507"/>
      <c r="H44" s="507"/>
      <c r="I44" s="507"/>
      <c r="J44" s="507"/>
      <c r="K44" s="508"/>
    </row>
    <row r="45" spans="1:11" ht="15" customHeight="1">
      <c r="A45" s="497"/>
      <c r="B45" s="175"/>
      <c r="C45" s="173"/>
      <c r="D45" s="173"/>
      <c r="E45" s="173"/>
      <c r="F45" s="173"/>
      <c r="G45" s="173"/>
      <c r="H45" s="173"/>
      <c r="I45" s="173"/>
      <c r="J45" s="173"/>
      <c r="K45" s="174"/>
    </row>
    <row r="46" spans="1:11" ht="15" customHeight="1">
      <c r="A46" s="497"/>
      <c r="B46" s="166"/>
      <c r="C46" s="167"/>
      <c r="D46" s="167"/>
      <c r="E46" s="167"/>
      <c r="F46" s="167"/>
      <c r="G46" s="167"/>
      <c r="H46" s="167"/>
      <c r="I46" s="167"/>
      <c r="J46" s="167"/>
      <c r="K46" s="168"/>
    </row>
    <row r="47" spans="1:11" ht="15" customHeight="1">
      <c r="A47" s="497"/>
      <c r="B47" s="193" t="s">
        <v>212</v>
      </c>
      <c r="C47" s="167"/>
      <c r="D47" s="167"/>
      <c r="E47" s="167"/>
      <c r="F47" s="167"/>
      <c r="G47" s="177"/>
      <c r="H47" s="177"/>
      <c r="I47" s="177"/>
      <c r="J47" s="177"/>
      <c r="K47" s="178"/>
    </row>
    <row r="48" spans="1:11" ht="12.75" customHeight="1">
      <c r="A48" s="497"/>
      <c r="B48" s="179"/>
      <c r="C48" s="176"/>
      <c r="D48" s="176"/>
      <c r="E48" s="176"/>
      <c r="F48" s="176"/>
      <c r="G48" s="499" t="s">
        <v>303</v>
      </c>
      <c r="H48" s="500"/>
      <c r="I48" s="500"/>
      <c r="J48" s="500"/>
      <c r="K48" s="501"/>
    </row>
    <row r="49" spans="1:11" ht="15" customHeight="1">
      <c r="A49" s="498"/>
      <c r="B49" s="180"/>
      <c r="C49" s="181"/>
      <c r="D49" s="181"/>
      <c r="E49" s="181"/>
      <c r="F49" s="181"/>
      <c r="G49" s="181"/>
      <c r="H49" s="181"/>
      <c r="I49" s="181"/>
      <c r="J49" s="181"/>
      <c r="K49" s="182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13">
    <mergeCell ref="G14:K14"/>
    <mergeCell ref="B9:K10"/>
    <mergeCell ref="A1:K1"/>
    <mergeCell ref="B7:K8"/>
    <mergeCell ref="A2:A15"/>
    <mergeCell ref="A19:A32"/>
    <mergeCell ref="A36:A49"/>
    <mergeCell ref="G31:K31"/>
    <mergeCell ref="G48:K48"/>
    <mergeCell ref="B26:K27"/>
    <mergeCell ref="B43:K44"/>
    <mergeCell ref="B24:K25"/>
    <mergeCell ref="B41:K42"/>
  </mergeCells>
  <printOptions/>
  <pageMargins left="0" right="0" top="0.3937007874015748" bottom="0.3937007874015748" header="0.31496062992125984" footer="0.31496062992125984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6.7109375" style="0" customWidth="1"/>
    <col min="2" max="11" width="8.8515625" style="0" customWidth="1"/>
  </cols>
  <sheetData>
    <row r="1" spans="1:11" ht="30" customHeight="1">
      <c r="A1" s="524" t="s">
        <v>179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15.75" customHeight="1">
      <c r="A2" s="521" t="s">
        <v>193</v>
      </c>
      <c r="B2" s="163"/>
      <c r="C2" s="164"/>
      <c r="D2" s="164"/>
      <c r="E2" s="164"/>
      <c r="F2" s="164"/>
      <c r="G2" s="164"/>
      <c r="H2" s="164"/>
      <c r="I2" s="164"/>
      <c r="J2" s="164"/>
      <c r="K2" s="165"/>
    </row>
    <row r="3" spans="1:11" ht="15.75" customHeight="1">
      <c r="A3" s="522"/>
      <c r="B3" s="166" t="s">
        <v>196</v>
      </c>
      <c r="C3" s="167"/>
      <c r="D3" s="167"/>
      <c r="E3" s="167"/>
      <c r="F3" s="167"/>
      <c r="G3" s="167"/>
      <c r="H3" s="167" t="s">
        <v>195</v>
      </c>
      <c r="I3" s="167"/>
      <c r="J3" s="167"/>
      <c r="K3" s="168"/>
    </row>
    <row r="4" spans="1:11" ht="15.75" customHeight="1">
      <c r="A4" s="522"/>
      <c r="B4" s="166" t="s">
        <v>192</v>
      </c>
      <c r="C4" s="167"/>
      <c r="D4" s="167"/>
      <c r="E4" s="167"/>
      <c r="F4" s="167"/>
      <c r="G4" s="167"/>
      <c r="H4" s="167"/>
      <c r="I4" s="167"/>
      <c r="J4" s="167"/>
      <c r="K4" s="169" t="s">
        <v>181</v>
      </c>
    </row>
    <row r="5" spans="1:11" ht="15.75" customHeight="1">
      <c r="A5" s="522"/>
      <c r="B5" s="166" t="s">
        <v>190</v>
      </c>
      <c r="C5" s="167"/>
      <c r="D5" s="167"/>
      <c r="E5" s="167"/>
      <c r="F5" s="167"/>
      <c r="G5" s="167"/>
      <c r="H5" s="167"/>
      <c r="I5" s="167"/>
      <c r="J5" s="167"/>
      <c r="K5" s="169" t="s">
        <v>182</v>
      </c>
    </row>
    <row r="6" spans="1:11" ht="15.75" customHeight="1">
      <c r="A6" s="522"/>
      <c r="B6" s="170" t="s">
        <v>183</v>
      </c>
      <c r="C6" s="171"/>
      <c r="D6" s="171"/>
      <c r="E6" s="171"/>
      <c r="F6" s="171"/>
      <c r="G6" s="171"/>
      <c r="H6" s="171"/>
      <c r="I6" s="171"/>
      <c r="J6" s="171"/>
      <c r="K6" s="172"/>
    </row>
    <row r="7" spans="1:11" ht="12.75" customHeight="1">
      <c r="A7" s="522"/>
      <c r="B7" s="510" t="s">
        <v>184</v>
      </c>
      <c r="C7" s="519"/>
      <c r="D7" s="519"/>
      <c r="E7" s="519"/>
      <c r="F7" s="519"/>
      <c r="G7" s="519"/>
      <c r="H7" s="519"/>
      <c r="I7" s="519"/>
      <c r="J7" s="519"/>
      <c r="K7" s="520"/>
    </row>
    <row r="8" spans="1:11" ht="15.75" customHeight="1">
      <c r="A8" s="522"/>
      <c r="B8" s="510"/>
      <c r="C8" s="519"/>
      <c r="D8" s="519"/>
      <c r="E8" s="519"/>
      <c r="F8" s="519"/>
      <c r="G8" s="519"/>
      <c r="H8" s="519"/>
      <c r="I8" s="519"/>
      <c r="J8" s="519"/>
      <c r="K8" s="520"/>
    </row>
    <row r="9" spans="1:11" ht="12.75" customHeight="1">
      <c r="A9" s="522"/>
      <c r="B9" s="526" t="s">
        <v>301</v>
      </c>
      <c r="C9" s="503"/>
      <c r="D9" s="503"/>
      <c r="E9" s="503"/>
      <c r="F9" s="503"/>
      <c r="G9" s="503"/>
      <c r="H9" s="503"/>
      <c r="I9" s="503"/>
      <c r="J9" s="503"/>
      <c r="K9" s="504"/>
    </row>
    <row r="10" spans="1:11" ht="15.75" customHeight="1">
      <c r="A10" s="522"/>
      <c r="B10" s="505"/>
      <c r="C10" s="503"/>
      <c r="D10" s="503"/>
      <c r="E10" s="503"/>
      <c r="F10" s="503"/>
      <c r="G10" s="503"/>
      <c r="H10" s="503"/>
      <c r="I10" s="503"/>
      <c r="J10" s="503"/>
      <c r="K10" s="504"/>
    </row>
    <row r="11" spans="1:11" ht="15.75" customHeight="1">
      <c r="A11" s="522"/>
      <c r="B11" s="175"/>
      <c r="C11" s="173"/>
      <c r="D11" s="173"/>
      <c r="E11" s="173"/>
      <c r="F11" s="173"/>
      <c r="G11" s="173"/>
      <c r="H11" s="173"/>
      <c r="I11" s="173"/>
      <c r="J11" s="173"/>
      <c r="K11" s="174"/>
    </row>
    <row r="12" spans="1:11" ht="15.75" customHeight="1">
      <c r="A12" s="522"/>
      <c r="B12" s="166"/>
      <c r="C12" s="167"/>
      <c r="D12" s="167"/>
      <c r="E12" s="167"/>
      <c r="F12" s="167"/>
      <c r="G12" s="167"/>
      <c r="H12" s="176"/>
      <c r="I12" s="167"/>
      <c r="J12" s="167"/>
      <c r="K12" s="168"/>
    </row>
    <row r="13" spans="1:11" ht="15.75" customHeight="1">
      <c r="A13" s="522"/>
      <c r="B13" s="193" t="s">
        <v>213</v>
      </c>
      <c r="C13" s="167"/>
      <c r="D13" s="167"/>
      <c r="E13" s="167"/>
      <c r="F13" s="167"/>
      <c r="G13" s="177"/>
      <c r="H13" s="177"/>
      <c r="I13" s="177"/>
      <c r="J13" s="177"/>
      <c r="K13" s="178"/>
    </row>
    <row r="14" spans="1:11" ht="12.75" customHeight="1">
      <c r="A14" s="522"/>
      <c r="B14" s="179"/>
      <c r="C14" s="176"/>
      <c r="D14" s="176"/>
      <c r="E14" s="176"/>
      <c r="F14" s="176"/>
      <c r="G14" s="499" t="s">
        <v>303</v>
      </c>
      <c r="H14" s="500"/>
      <c r="I14" s="500"/>
      <c r="J14" s="500"/>
      <c r="K14" s="501"/>
    </row>
    <row r="15" spans="1:11" ht="15.75" customHeight="1">
      <c r="A15" s="523"/>
      <c r="B15" s="180"/>
      <c r="C15" s="181"/>
      <c r="D15" s="181"/>
      <c r="E15" s="181"/>
      <c r="F15" s="181"/>
      <c r="G15" s="181"/>
      <c r="H15" s="181"/>
      <c r="I15" s="181"/>
      <c r="J15" s="181"/>
      <c r="K15" s="182"/>
    </row>
    <row r="16" spans="1:11" ht="15.75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</row>
    <row r="17" spans="1:11" ht="15.7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</row>
    <row r="18" spans="1:11" ht="15.75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</row>
    <row r="19" spans="1:11" ht="15.75" customHeight="1">
      <c r="A19" s="521" t="s">
        <v>194</v>
      </c>
      <c r="B19" s="163"/>
      <c r="C19" s="164"/>
      <c r="D19" s="164"/>
      <c r="E19" s="164"/>
      <c r="F19" s="164"/>
      <c r="G19" s="164"/>
      <c r="H19" s="164"/>
      <c r="I19" s="164"/>
      <c r="J19" s="164"/>
      <c r="K19" s="165"/>
    </row>
    <row r="20" spans="1:11" ht="15.75" customHeight="1">
      <c r="A20" s="522"/>
      <c r="B20" s="166" t="s">
        <v>187</v>
      </c>
      <c r="C20" s="167"/>
      <c r="D20" s="167"/>
      <c r="E20" s="167"/>
      <c r="F20" s="167"/>
      <c r="G20" s="167"/>
      <c r="H20" s="167" t="s">
        <v>188</v>
      </c>
      <c r="I20" s="167"/>
      <c r="J20" s="167"/>
      <c r="K20" s="168"/>
    </row>
    <row r="21" spans="1:11" ht="15.75" customHeight="1">
      <c r="A21" s="522"/>
      <c r="B21" s="166" t="s">
        <v>189</v>
      </c>
      <c r="C21" s="167"/>
      <c r="D21" s="167"/>
      <c r="E21" s="167"/>
      <c r="F21" s="167"/>
      <c r="G21" s="167"/>
      <c r="H21" s="167"/>
      <c r="I21" s="167"/>
      <c r="J21" s="167"/>
      <c r="K21" s="169" t="s">
        <v>181</v>
      </c>
    </row>
    <row r="22" spans="1:11" ht="15.75" customHeight="1">
      <c r="A22" s="522"/>
      <c r="B22" s="166" t="s">
        <v>190</v>
      </c>
      <c r="C22" s="167"/>
      <c r="D22" s="167"/>
      <c r="E22" s="167"/>
      <c r="F22" s="167"/>
      <c r="G22" s="167"/>
      <c r="H22" s="167"/>
      <c r="I22" s="167"/>
      <c r="J22" s="167"/>
      <c r="K22" s="169" t="s">
        <v>182</v>
      </c>
    </row>
    <row r="23" spans="1:11" ht="15.75" customHeight="1">
      <c r="A23" s="522"/>
      <c r="B23" s="170" t="s">
        <v>183</v>
      </c>
      <c r="C23" s="171"/>
      <c r="D23" s="171"/>
      <c r="E23" s="171"/>
      <c r="F23" s="171"/>
      <c r="G23" s="171"/>
      <c r="H23" s="171"/>
      <c r="I23" s="171"/>
      <c r="J23" s="171"/>
      <c r="K23" s="172"/>
    </row>
    <row r="24" spans="1:11" ht="12.75" customHeight="1">
      <c r="A24" s="522"/>
      <c r="B24" s="510" t="s">
        <v>184</v>
      </c>
      <c r="C24" s="511"/>
      <c r="D24" s="511"/>
      <c r="E24" s="511"/>
      <c r="F24" s="511"/>
      <c r="G24" s="511"/>
      <c r="H24" s="511"/>
      <c r="I24" s="511"/>
      <c r="J24" s="511"/>
      <c r="K24" s="512"/>
    </row>
    <row r="25" spans="1:11" ht="15.75" customHeight="1">
      <c r="A25" s="522"/>
      <c r="B25" s="513"/>
      <c r="C25" s="514"/>
      <c r="D25" s="514"/>
      <c r="E25" s="514"/>
      <c r="F25" s="514"/>
      <c r="G25" s="514"/>
      <c r="H25" s="514"/>
      <c r="I25" s="514"/>
      <c r="J25" s="514"/>
      <c r="K25" s="515"/>
    </row>
    <row r="26" spans="1:11" ht="12.75" customHeight="1">
      <c r="A26" s="522"/>
      <c r="B26" s="502" t="s">
        <v>301</v>
      </c>
      <c r="C26" s="503"/>
      <c r="D26" s="503"/>
      <c r="E26" s="503"/>
      <c r="F26" s="503"/>
      <c r="G26" s="503"/>
      <c r="H26" s="503"/>
      <c r="I26" s="503"/>
      <c r="J26" s="503"/>
      <c r="K26" s="504"/>
    </row>
    <row r="27" spans="1:11" ht="15.75" customHeight="1">
      <c r="A27" s="522"/>
      <c r="B27" s="505"/>
      <c r="C27" s="503"/>
      <c r="D27" s="503"/>
      <c r="E27" s="503"/>
      <c r="F27" s="503"/>
      <c r="G27" s="503"/>
      <c r="H27" s="503"/>
      <c r="I27" s="503"/>
      <c r="J27" s="503"/>
      <c r="K27" s="504"/>
    </row>
    <row r="28" spans="1:11" ht="15.75" customHeight="1">
      <c r="A28" s="522"/>
      <c r="B28" s="175"/>
      <c r="C28" s="173"/>
      <c r="D28" s="173"/>
      <c r="E28" s="173"/>
      <c r="F28" s="173"/>
      <c r="G28" s="173"/>
      <c r="H28" s="173"/>
      <c r="I28" s="173"/>
      <c r="J28" s="173"/>
      <c r="K28" s="174"/>
    </row>
    <row r="29" spans="1:11" ht="15.75" customHeight="1">
      <c r="A29" s="522"/>
      <c r="B29" s="166"/>
      <c r="C29" s="167"/>
      <c r="D29" s="167"/>
      <c r="E29" s="167"/>
      <c r="F29" s="167"/>
      <c r="G29" s="167"/>
      <c r="H29" s="167"/>
      <c r="I29" s="167"/>
      <c r="J29" s="167"/>
      <c r="K29" s="168"/>
    </row>
    <row r="30" spans="1:11" ht="15.75" customHeight="1">
      <c r="A30" s="522"/>
      <c r="B30" s="193" t="s">
        <v>212</v>
      </c>
      <c r="C30" s="167"/>
      <c r="D30" s="167"/>
      <c r="E30" s="167"/>
      <c r="F30" s="167"/>
      <c r="G30" s="177"/>
      <c r="H30" s="177"/>
      <c r="I30" s="177"/>
      <c r="J30" s="177"/>
      <c r="K30" s="178"/>
    </row>
    <row r="31" spans="1:11" ht="12.75" customHeight="1">
      <c r="A31" s="522"/>
      <c r="B31" s="179"/>
      <c r="C31" s="176"/>
      <c r="D31" s="176"/>
      <c r="E31" s="176"/>
      <c r="F31" s="176"/>
      <c r="G31" s="499" t="s">
        <v>303</v>
      </c>
      <c r="H31" s="500"/>
      <c r="I31" s="500"/>
      <c r="J31" s="500"/>
      <c r="K31" s="501"/>
    </row>
    <row r="32" spans="1:11" ht="15.75" customHeight="1">
      <c r="A32" s="523"/>
      <c r="B32" s="180"/>
      <c r="C32" s="181"/>
      <c r="D32" s="181"/>
      <c r="E32" s="181"/>
      <c r="F32" s="181"/>
      <c r="G32" s="181"/>
      <c r="H32" s="181"/>
      <c r="I32" s="181"/>
      <c r="J32" s="181"/>
      <c r="K32" s="182"/>
    </row>
  </sheetData>
  <sheetProtection/>
  <mergeCells count="9">
    <mergeCell ref="A19:A32"/>
    <mergeCell ref="B24:K25"/>
    <mergeCell ref="B26:K27"/>
    <mergeCell ref="G31:K31"/>
    <mergeCell ref="A1:K1"/>
    <mergeCell ref="A2:A15"/>
    <mergeCell ref="B7:K8"/>
    <mergeCell ref="B9:K10"/>
    <mergeCell ref="G14:K14"/>
  </mergeCells>
  <printOptions/>
  <pageMargins left="0" right="0" top="0.3937007874015748" bottom="0.3937007874015748" header="0.31496062992125984" footer="0.31496062992125984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U17" sqref="U17"/>
    </sheetView>
  </sheetViews>
  <sheetFormatPr defaultColWidth="9.140625" defaultRowHeight="12.75"/>
  <cols>
    <col min="1" max="1" width="5.7109375" style="45" customWidth="1"/>
    <col min="2" max="2" width="8.140625" style="45" customWidth="1"/>
    <col min="3" max="3" width="11.57421875" style="45" customWidth="1"/>
    <col min="4" max="4" width="2.7109375" style="45" customWidth="1"/>
    <col min="5" max="5" width="8.7109375" style="45" customWidth="1"/>
    <col min="6" max="7" width="10.7109375" style="45" customWidth="1"/>
    <col min="8" max="8" width="2.7109375" style="45" customWidth="1"/>
    <col min="9" max="9" width="8.7109375" style="45" customWidth="1"/>
    <col min="10" max="11" width="10.7109375" style="45" customWidth="1"/>
    <col min="12" max="16384" width="9.140625" style="45" customWidth="1"/>
  </cols>
  <sheetData>
    <row r="1" spans="1:13" ht="30" customHeight="1">
      <c r="A1" s="360" t="s">
        <v>219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08"/>
    </row>
    <row r="2" spans="1:13" ht="12" customHeight="1">
      <c r="A2" s="46"/>
      <c r="B2" s="223"/>
      <c r="C2" s="261" t="s">
        <v>298</v>
      </c>
      <c r="D2" s="47"/>
      <c r="E2" s="223"/>
      <c r="F2" s="224"/>
      <c r="G2" s="223"/>
      <c r="H2" s="46"/>
      <c r="I2" s="48"/>
      <c r="J2" s="223"/>
      <c r="K2" s="224"/>
      <c r="L2" s="368" t="s">
        <v>242</v>
      </c>
      <c r="M2" s="368" t="s">
        <v>305</v>
      </c>
    </row>
    <row r="3" spans="1:13" ht="12" customHeight="1">
      <c r="A3" s="46"/>
      <c r="B3" s="47"/>
      <c r="C3" s="262" t="s">
        <v>300</v>
      </c>
      <c r="D3" s="364" t="s">
        <v>38</v>
      </c>
      <c r="E3" s="366" t="s">
        <v>39</v>
      </c>
      <c r="F3" s="50" t="s">
        <v>40</v>
      </c>
      <c r="G3" s="49" t="s">
        <v>41</v>
      </c>
      <c r="H3" s="361" t="s">
        <v>42</v>
      </c>
      <c r="I3" s="362"/>
      <c r="J3" s="371" t="s">
        <v>304</v>
      </c>
      <c r="K3" s="373" t="s">
        <v>306</v>
      </c>
      <c r="L3" s="369"/>
      <c r="M3" s="369"/>
    </row>
    <row r="4" spans="1:13" ht="12" customHeight="1">
      <c r="A4" s="47" t="s">
        <v>43</v>
      </c>
      <c r="C4" s="48"/>
      <c r="D4" s="365"/>
      <c r="E4" s="367"/>
      <c r="F4" s="50" t="s">
        <v>44</v>
      </c>
      <c r="G4" s="49" t="s">
        <v>45</v>
      </c>
      <c r="H4" s="361" t="s">
        <v>46</v>
      </c>
      <c r="I4" s="362"/>
      <c r="J4" s="372"/>
      <c r="K4" s="373"/>
      <c r="L4" s="369"/>
      <c r="M4" s="369"/>
    </row>
    <row r="5" spans="1:13" ht="12" customHeight="1">
      <c r="A5" s="51" t="s">
        <v>299</v>
      </c>
      <c r="B5" s="52"/>
      <c r="C5" s="53"/>
      <c r="D5" s="52"/>
      <c r="E5" s="52"/>
      <c r="F5" s="54"/>
      <c r="G5" s="52"/>
      <c r="H5" s="55"/>
      <c r="I5" s="53"/>
      <c r="J5" s="52"/>
      <c r="K5" s="54"/>
      <c r="L5" s="370"/>
      <c r="M5" s="370"/>
    </row>
    <row r="6" spans="1:13" ht="22.5" customHeight="1">
      <c r="A6" s="376">
        <v>1</v>
      </c>
      <c r="B6" s="377"/>
      <c r="C6" s="378"/>
      <c r="D6" s="376">
        <v>2</v>
      </c>
      <c r="E6" s="378"/>
      <c r="F6" s="124">
        <v>3</v>
      </c>
      <c r="G6" s="123">
        <v>4</v>
      </c>
      <c r="H6" s="376">
        <v>5</v>
      </c>
      <c r="I6" s="378"/>
      <c r="J6" s="123">
        <v>6</v>
      </c>
      <c r="K6" s="124">
        <v>7</v>
      </c>
      <c r="L6" s="124">
        <v>8</v>
      </c>
      <c r="M6" s="124">
        <v>9</v>
      </c>
    </row>
    <row r="7" spans="1:13" ht="22.5" customHeight="1">
      <c r="A7" s="353" t="s">
        <v>47</v>
      </c>
      <c r="B7" s="310"/>
      <c r="C7" s="308"/>
      <c r="D7" s="381">
        <v>0</v>
      </c>
      <c r="E7" s="382"/>
      <c r="F7" s="197">
        <v>0</v>
      </c>
      <c r="G7" s="198">
        <v>0</v>
      </c>
      <c r="H7" s="374">
        <v>0</v>
      </c>
      <c r="I7" s="375"/>
      <c r="J7" s="198">
        <v>0</v>
      </c>
      <c r="K7" s="248">
        <f>SUM(D7:J7)</f>
        <v>0</v>
      </c>
      <c r="L7" s="225">
        <v>0</v>
      </c>
      <c r="M7" s="250">
        <f>K7+L7</f>
        <v>0</v>
      </c>
    </row>
    <row r="8" spans="1:13" ht="22.5" customHeight="1">
      <c r="A8" s="353" t="s">
        <v>48</v>
      </c>
      <c r="B8" s="310"/>
      <c r="C8" s="308"/>
      <c r="D8" s="381">
        <v>0</v>
      </c>
      <c r="E8" s="382"/>
      <c r="F8" s="197">
        <v>0</v>
      </c>
      <c r="G8" s="198">
        <v>0</v>
      </c>
      <c r="H8" s="374">
        <v>0</v>
      </c>
      <c r="I8" s="375"/>
      <c r="J8" s="198">
        <v>0</v>
      </c>
      <c r="K8" s="248">
        <f>SUM(D8:J8)</f>
        <v>0</v>
      </c>
      <c r="L8" s="225">
        <v>0</v>
      </c>
      <c r="M8" s="250">
        <f aca="true" t="shared" si="0" ref="M8:M13">K8+L8</f>
        <v>0</v>
      </c>
    </row>
    <row r="9" spans="1:13" ht="22.5" customHeight="1">
      <c r="A9" s="353" t="s">
        <v>49</v>
      </c>
      <c r="B9" s="310"/>
      <c r="C9" s="308"/>
      <c r="D9" s="358">
        <v>0</v>
      </c>
      <c r="E9" s="359"/>
      <c r="F9" s="199">
        <v>0</v>
      </c>
      <c r="G9" s="200">
        <v>0</v>
      </c>
      <c r="H9" s="358">
        <v>768</v>
      </c>
      <c r="I9" s="359"/>
      <c r="J9" s="200">
        <v>630</v>
      </c>
      <c r="K9" s="249">
        <f>SUM(D9:J9)</f>
        <v>1398</v>
      </c>
      <c r="L9" s="226">
        <v>0</v>
      </c>
      <c r="M9" s="251">
        <f t="shared" si="0"/>
        <v>1398</v>
      </c>
    </row>
    <row r="10" spans="1:13" ht="22.5" customHeight="1">
      <c r="A10" s="379" t="s">
        <v>91</v>
      </c>
      <c r="B10" s="60" t="s">
        <v>50</v>
      </c>
      <c r="C10" s="59"/>
      <c r="D10" s="358">
        <v>0</v>
      </c>
      <c r="E10" s="359"/>
      <c r="F10" s="199">
        <v>0</v>
      </c>
      <c r="G10" s="200">
        <v>0</v>
      </c>
      <c r="H10" s="358">
        <v>40</v>
      </c>
      <c r="I10" s="359"/>
      <c r="J10" s="200">
        <v>30</v>
      </c>
      <c r="K10" s="249">
        <f>SUM(D10:J10)</f>
        <v>70</v>
      </c>
      <c r="L10" s="200">
        <v>0</v>
      </c>
      <c r="M10" s="252">
        <f t="shared" si="0"/>
        <v>70</v>
      </c>
    </row>
    <row r="11" spans="1:13" ht="22.5" customHeight="1">
      <c r="A11" s="380"/>
      <c r="B11" s="60" t="s">
        <v>51</v>
      </c>
      <c r="C11" s="59"/>
      <c r="D11" s="44"/>
      <c r="E11" s="44"/>
      <c r="F11" s="44"/>
      <c r="G11" s="44"/>
      <c r="H11" s="44"/>
      <c r="I11" s="44"/>
      <c r="J11" s="44"/>
      <c r="K11" s="199">
        <v>0</v>
      </c>
      <c r="L11" s="200">
        <v>0</v>
      </c>
      <c r="M11" s="252">
        <f t="shared" si="0"/>
        <v>0</v>
      </c>
    </row>
    <row r="12" spans="1:13" ht="22.5" customHeight="1">
      <c r="A12" s="353" t="s">
        <v>309</v>
      </c>
      <c r="B12" s="310"/>
      <c r="C12" s="308"/>
      <c r="D12" s="58"/>
      <c r="E12" s="58"/>
      <c r="F12" s="357"/>
      <c r="G12" s="389"/>
      <c r="H12" s="61" t="s">
        <v>99</v>
      </c>
      <c r="I12" s="61" t="s">
        <v>217</v>
      </c>
      <c r="J12" s="253">
        <f>0.45*K9</f>
        <v>629.1</v>
      </c>
      <c r="K12" s="199">
        <v>168</v>
      </c>
      <c r="L12" s="200">
        <v>0</v>
      </c>
      <c r="M12" s="252">
        <f t="shared" si="0"/>
        <v>168</v>
      </c>
    </row>
    <row r="13" spans="1:13" ht="30" customHeight="1">
      <c r="A13" s="354" t="s">
        <v>307</v>
      </c>
      <c r="B13" s="355"/>
      <c r="C13" s="356"/>
      <c r="D13" s="58"/>
      <c r="E13" s="357" t="s">
        <v>243</v>
      </c>
      <c r="F13" s="310"/>
      <c r="G13" s="310"/>
      <c r="H13" s="61" t="s">
        <v>99</v>
      </c>
      <c r="I13" s="62"/>
      <c r="J13" s="58"/>
      <c r="K13" s="249">
        <f>K9+K10+K11+K12</f>
        <v>1636</v>
      </c>
      <c r="L13" s="200">
        <v>0</v>
      </c>
      <c r="M13" s="252">
        <f t="shared" si="0"/>
        <v>1636</v>
      </c>
    </row>
    <row r="14" spans="1:13" ht="30" customHeight="1">
      <c r="A14" s="354" t="s">
        <v>308</v>
      </c>
      <c r="B14" s="355"/>
      <c r="C14" s="356"/>
      <c r="D14" s="58"/>
      <c r="E14" s="357" t="s">
        <v>249</v>
      </c>
      <c r="F14" s="310"/>
      <c r="G14" s="310"/>
      <c r="H14" s="61" t="s">
        <v>99</v>
      </c>
      <c r="I14" s="62"/>
      <c r="J14" s="58"/>
      <c r="K14" s="249">
        <f>K9+(0.7*(K10+K12))</f>
        <v>1564.6</v>
      </c>
      <c r="L14" s="200">
        <v>0</v>
      </c>
      <c r="M14" s="252">
        <f>K14+L14</f>
        <v>1564.6</v>
      </c>
    </row>
    <row r="15" ht="49.5" customHeight="1"/>
    <row r="16" spans="1:13" ht="30" customHeight="1">
      <c r="A16" s="390" t="s">
        <v>218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08"/>
    </row>
    <row r="17" spans="1:13" ht="12" customHeight="1">
      <c r="A17" s="46"/>
      <c r="B17" s="223"/>
      <c r="C17" s="261" t="s">
        <v>298</v>
      </c>
      <c r="D17" s="47"/>
      <c r="E17" s="223"/>
      <c r="F17" s="224"/>
      <c r="G17" s="223"/>
      <c r="H17" s="46"/>
      <c r="I17" s="48"/>
      <c r="J17" s="223"/>
      <c r="K17" s="224"/>
      <c r="L17" s="368" t="s">
        <v>242</v>
      </c>
      <c r="M17" s="368" t="s">
        <v>305</v>
      </c>
    </row>
    <row r="18" spans="1:13" ht="12" customHeight="1">
      <c r="A18" s="46"/>
      <c r="C18" s="262" t="s">
        <v>300</v>
      </c>
      <c r="D18" s="364" t="s">
        <v>38</v>
      </c>
      <c r="E18" s="366" t="s">
        <v>39</v>
      </c>
      <c r="F18" s="50" t="s">
        <v>40</v>
      </c>
      <c r="G18" s="49" t="s">
        <v>41</v>
      </c>
      <c r="H18" s="361" t="s">
        <v>42</v>
      </c>
      <c r="I18" s="362"/>
      <c r="J18" s="371" t="s">
        <v>304</v>
      </c>
      <c r="K18" s="363" t="s">
        <v>52</v>
      </c>
      <c r="L18" s="369"/>
      <c r="M18" s="369"/>
    </row>
    <row r="19" spans="1:13" ht="12" customHeight="1">
      <c r="A19" s="47" t="s">
        <v>43</v>
      </c>
      <c r="C19" s="48"/>
      <c r="D19" s="365"/>
      <c r="E19" s="367"/>
      <c r="F19" s="50" t="s">
        <v>44</v>
      </c>
      <c r="G19" s="49" t="s">
        <v>45</v>
      </c>
      <c r="H19" s="361" t="s">
        <v>46</v>
      </c>
      <c r="I19" s="362"/>
      <c r="J19" s="372"/>
      <c r="K19" s="363"/>
      <c r="L19" s="369"/>
      <c r="M19" s="369"/>
    </row>
    <row r="20" spans="1:13" ht="12" customHeight="1">
      <c r="A20" s="51" t="s">
        <v>299</v>
      </c>
      <c r="B20" s="52"/>
      <c r="C20" s="53"/>
      <c r="D20" s="52"/>
      <c r="E20" s="52"/>
      <c r="F20" s="54"/>
      <c r="G20" s="52"/>
      <c r="H20" s="55"/>
      <c r="I20" s="53"/>
      <c r="J20" s="52"/>
      <c r="K20" s="54"/>
      <c r="L20" s="370"/>
      <c r="M20" s="370"/>
    </row>
    <row r="21" spans="1:13" ht="22.5" customHeight="1">
      <c r="A21" s="383">
        <v>1</v>
      </c>
      <c r="B21" s="384"/>
      <c r="C21" s="385"/>
      <c r="D21" s="387">
        <v>2</v>
      </c>
      <c r="E21" s="388"/>
      <c r="F21" s="57">
        <v>3</v>
      </c>
      <c r="G21" s="56">
        <v>4</v>
      </c>
      <c r="H21" s="387">
        <v>5</v>
      </c>
      <c r="I21" s="388"/>
      <c r="J21" s="56">
        <v>6</v>
      </c>
      <c r="K21" s="57">
        <v>7</v>
      </c>
      <c r="L21" s="124">
        <v>8</v>
      </c>
      <c r="M21" s="124">
        <v>9</v>
      </c>
    </row>
    <row r="22" spans="1:13" ht="22.5" customHeight="1">
      <c r="A22" s="353" t="s">
        <v>47</v>
      </c>
      <c r="B22" s="310"/>
      <c r="C22" s="308"/>
      <c r="D22" s="381">
        <v>0</v>
      </c>
      <c r="E22" s="382"/>
      <c r="F22" s="197">
        <v>0</v>
      </c>
      <c r="G22" s="198">
        <v>0</v>
      </c>
      <c r="H22" s="374">
        <v>0</v>
      </c>
      <c r="I22" s="375"/>
      <c r="J22" s="198">
        <v>0</v>
      </c>
      <c r="K22" s="247">
        <f>SUM(D22:J22)</f>
        <v>0</v>
      </c>
      <c r="L22" s="225">
        <v>0</v>
      </c>
      <c r="M22" s="250">
        <f>K22+L22</f>
        <v>0</v>
      </c>
    </row>
    <row r="23" spans="1:13" ht="22.5" customHeight="1">
      <c r="A23" s="353" t="s">
        <v>48</v>
      </c>
      <c r="B23" s="310"/>
      <c r="C23" s="308"/>
      <c r="D23" s="381">
        <v>0</v>
      </c>
      <c r="E23" s="382"/>
      <c r="F23" s="197">
        <v>0</v>
      </c>
      <c r="G23" s="198">
        <v>0</v>
      </c>
      <c r="H23" s="374">
        <v>0</v>
      </c>
      <c r="I23" s="375"/>
      <c r="J23" s="198">
        <v>0</v>
      </c>
      <c r="K23" s="247">
        <f>SUM(D23:J23)</f>
        <v>0</v>
      </c>
      <c r="L23" s="225">
        <v>0</v>
      </c>
      <c r="M23" s="250">
        <f aca="true" t="shared" si="1" ref="M23:M29">K23+L23</f>
        <v>0</v>
      </c>
    </row>
    <row r="24" spans="1:13" ht="22.5" customHeight="1">
      <c r="A24" s="353" t="s">
        <v>49</v>
      </c>
      <c r="B24" s="310"/>
      <c r="C24" s="308"/>
      <c r="D24" s="358">
        <v>0</v>
      </c>
      <c r="E24" s="359"/>
      <c r="F24" s="199">
        <v>0</v>
      </c>
      <c r="G24" s="200">
        <v>0</v>
      </c>
      <c r="H24" s="358">
        <v>0</v>
      </c>
      <c r="I24" s="359"/>
      <c r="J24" s="200">
        <v>0</v>
      </c>
      <c r="K24" s="249">
        <f>SUM(D24:J24)</f>
        <v>0</v>
      </c>
      <c r="L24" s="226">
        <v>0</v>
      </c>
      <c r="M24" s="251">
        <f t="shared" si="1"/>
        <v>0</v>
      </c>
    </row>
    <row r="25" spans="1:13" ht="22.5" customHeight="1">
      <c r="A25" s="379" t="s">
        <v>91</v>
      </c>
      <c r="B25" s="60" t="s">
        <v>50</v>
      </c>
      <c r="C25" s="59"/>
      <c r="D25" s="358">
        <v>0</v>
      </c>
      <c r="E25" s="359"/>
      <c r="F25" s="199">
        <v>0</v>
      </c>
      <c r="G25" s="200">
        <v>0</v>
      </c>
      <c r="H25" s="358">
        <v>0</v>
      </c>
      <c r="I25" s="359"/>
      <c r="J25" s="200">
        <v>0</v>
      </c>
      <c r="K25" s="249">
        <f>SUM(D25:J25)</f>
        <v>0</v>
      </c>
      <c r="L25" s="200">
        <v>0</v>
      </c>
      <c r="M25" s="252">
        <f t="shared" si="1"/>
        <v>0</v>
      </c>
    </row>
    <row r="26" spans="1:13" ht="22.5" customHeight="1">
      <c r="A26" s="386"/>
      <c r="B26" s="60" t="s">
        <v>51</v>
      </c>
      <c r="C26" s="59"/>
      <c r="D26" s="44"/>
      <c r="E26" s="44"/>
      <c r="F26" s="44"/>
      <c r="G26" s="44"/>
      <c r="H26" s="44"/>
      <c r="I26" s="44"/>
      <c r="J26" s="44"/>
      <c r="K26" s="199">
        <v>0</v>
      </c>
      <c r="L26" s="200">
        <v>0</v>
      </c>
      <c r="M26" s="252">
        <f t="shared" si="1"/>
        <v>0</v>
      </c>
    </row>
    <row r="27" spans="1:13" ht="22.5" customHeight="1">
      <c r="A27" s="353" t="s">
        <v>309</v>
      </c>
      <c r="B27" s="310"/>
      <c r="C27" s="308"/>
      <c r="D27" s="58"/>
      <c r="E27" s="58"/>
      <c r="F27" s="357"/>
      <c r="G27" s="389"/>
      <c r="H27" s="61" t="s">
        <v>99</v>
      </c>
      <c r="I27" s="61" t="s">
        <v>217</v>
      </c>
      <c r="J27" s="253">
        <f>0.45*K24</f>
        <v>0</v>
      </c>
      <c r="K27" s="199">
        <v>0</v>
      </c>
      <c r="L27" s="200">
        <v>0</v>
      </c>
      <c r="M27" s="252">
        <f t="shared" si="1"/>
        <v>0</v>
      </c>
    </row>
    <row r="28" spans="1:13" ht="30" customHeight="1">
      <c r="A28" s="354" t="s">
        <v>307</v>
      </c>
      <c r="B28" s="355"/>
      <c r="C28" s="356"/>
      <c r="D28" s="58"/>
      <c r="E28" s="357" t="s">
        <v>243</v>
      </c>
      <c r="F28" s="310"/>
      <c r="G28" s="310"/>
      <c r="H28" s="61" t="s">
        <v>99</v>
      </c>
      <c r="I28" s="62"/>
      <c r="J28" s="58"/>
      <c r="K28" s="249">
        <f>K24+K25+K26+K27</f>
        <v>0</v>
      </c>
      <c r="L28" s="200">
        <v>0</v>
      </c>
      <c r="M28" s="252">
        <f t="shared" si="1"/>
        <v>0</v>
      </c>
    </row>
    <row r="29" spans="1:13" ht="30" customHeight="1">
      <c r="A29" s="354" t="s">
        <v>308</v>
      </c>
      <c r="B29" s="355"/>
      <c r="C29" s="356"/>
      <c r="D29" s="58"/>
      <c r="E29" s="357" t="s">
        <v>249</v>
      </c>
      <c r="F29" s="310"/>
      <c r="G29" s="310"/>
      <c r="H29" s="61" t="s">
        <v>99</v>
      </c>
      <c r="I29" s="62"/>
      <c r="J29" s="58"/>
      <c r="K29" s="249">
        <f>K24+(0.7*(K25+K27))</f>
        <v>0</v>
      </c>
      <c r="L29" s="200">
        <v>0</v>
      </c>
      <c r="M29" s="252">
        <f t="shared" si="1"/>
        <v>0</v>
      </c>
    </row>
    <row r="31" spans="1:13" ht="12.75">
      <c r="A31" s="351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</row>
    <row r="32" spans="1:7" ht="12.75">
      <c r="A32" s="351"/>
      <c r="B32" s="352"/>
      <c r="C32" s="352"/>
      <c r="D32" s="352"/>
      <c r="E32" s="352"/>
      <c r="F32" s="352"/>
      <c r="G32" s="352"/>
    </row>
    <row r="37" ht="12.75">
      <c r="F37" s="63"/>
    </row>
  </sheetData>
  <sheetProtection/>
  <mergeCells count="62">
    <mergeCell ref="A32:G32"/>
    <mergeCell ref="A9:C9"/>
    <mergeCell ref="A22:C22"/>
    <mergeCell ref="A23:C23"/>
    <mergeCell ref="A24:C24"/>
    <mergeCell ref="F27:G27"/>
    <mergeCell ref="F12:G12"/>
    <mergeCell ref="A16:M16"/>
    <mergeCell ref="L17:L20"/>
    <mergeCell ref="H21:I21"/>
    <mergeCell ref="A21:C21"/>
    <mergeCell ref="A25:A26"/>
    <mergeCell ref="H22:I22"/>
    <mergeCell ref="D23:E23"/>
    <mergeCell ref="H23:I23"/>
    <mergeCell ref="D24:E24"/>
    <mergeCell ref="H25:I25"/>
    <mergeCell ref="D22:E22"/>
    <mergeCell ref="D21:E21"/>
    <mergeCell ref="A6:C6"/>
    <mergeCell ref="D6:E6"/>
    <mergeCell ref="H6:I6"/>
    <mergeCell ref="A10:A11"/>
    <mergeCell ref="D7:E7"/>
    <mergeCell ref="D8:E8"/>
    <mergeCell ref="D9:E9"/>
    <mergeCell ref="D10:E10"/>
    <mergeCell ref="A7:C7"/>
    <mergeCell ref="A8:C8"/>
    <mergeCell ref="E3:E4"/>
    <mergeCell ref="J3:J4"/>
    <mergeCell ref="H7:I7"/>
    <mergeCell ref="H8:I8"/>
    <mergeCell ref="H9:I9"/>
    <mergeCell ref="H10:I10"/>
    <mergeCell ref="M17:M20"/>
    <mergeCell ref="J18:J19"/>
    <mergeCell ref="A12:C12"/>
    <mergeCell ref="L2:L5"/>
    <mergeCell ref="M2:M5"/>
    <mergeCell ref="A14:C14"/>
    <mergeCell ref="E14:G14"/>
    <mergeCell ref="H4:I4"/>
    <mergeCell ref="K3:K4"/>
    <mergeCell ref="D3:D4"/>
    <mergeCell ref="A1:M1"/>
    <mergeCell ref="H24:I24"/>
    <mergeCell ref="H18:I18"/>
    <mergeCell ref="H19:I19"/>
    <mergeCell ref="K18:K19"/>
    <mergeCell ref="D18:D19"/>
    <mergeCell ref="E18:E19"/>
    <mergeCell ref="H3:I3"/>
    <mergeCell ref="A13:C13"/>
    <mergeCell ref="E13:G13"/>
    <mergeCell ref="A31:M31"/>
    <mergeCell ref="A27:C27"/>
    <mergeCell ref="A29:C29"/>
    <mergeCell ref="E29:G29"/>
    <mergeCell ref="D25:E25"/>
    <mergeCell ref="A28:C28"/>
    <mergeCell ref="E28:G28"/>
  </mergeCells>
  <printOptions headings="1"/>
  <pageMargins left="0" right="0" top="0.3937007874015748" bottom="0.3937007874015748" header="0.31496062992125984" footer="0.31496062992125984"/>
  <pageSetup fitToHeight="1" fitToWidth="1" orientation="landscape" paperSize="9" scale="78" r:id="rId2"/>
  <headerFooter alignWithMargins="0">
    <oddHeader xml:space="preserve">&amp;C 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15" zoomScaleNormal="115" zoomScaleSheetLayoutView="145" zoomScalePageLayoutView="0" workbookViewId="0" topLeftCell="A1">
      <selection activeCell="K21" sqref="A1:K21"/>
    </sheetView>
  </sheetViews>
  <sheetFormatPr defaultColWidth="9.140625" defaultRowHeight="12.75"/>
  <cols>
    <col min="1" max="1" width="19.28125" style="68" customWidth="1"/>
    <col min="2" max="11" width="9.7109375" style="68" customWidth="1"/>
    <col min="12" max="16384" width="9.140625" style="68" customWidth="1"/>
  </cols>
  <sheetData>
    <row r="1" spans="1:11" ht="30" customHeight="1">
      <c r="A1" s="125" t="s">
        <v>220</v>
      </c>
      <c r="B1" s="64"/>
      <c r="C1" s="65"/>
      <c r="D1" s="65"/>
      <c r="E1" s="65"/>
      <c r="F1" s="65"/>
      <c r="G1" s="65"/>
      <c r="H1" s="66"/>
      <c r="I1" s="66"/>
      <c r="J1" s="66"/>
      <c r="K1" s="67"/>
    </row>
    <row r="2" spans="1:11" ht="12" customHeight="1">
      <c r="A2" s="69" t="s">
        <v>53</v>
      </c>
      <c r="B2" s="70"/>
      <c r="C2" s="71"/>
      <c r="D2" s="70"/>
      <c r="E2" s="71"/>
      <c r="F2" s="70"/>
      <c r="G2" s="71"/>
      <c r="H2" s="71"/>
      <c r="I2" s="71"/>
      <c r="J2" s="71"/>
      <c r="K2" s="71"/>
    </row>
    <row r="3" spans="1:12" ht="12" customHeight="1">
      <c r="A3" s="72" t="s">
        <v>244</v>
      </c>
      <c r="B3" s="73" t="s">
        <v>54</v>
      </c>
      <c r="C3" s="74" t="s">
        <v>55</v>
      </c>
      <c r="D3" s="73" t="s">
        <v>56</v>
      </c>
      <c r="E3" s="74" t="s">
        <v>57</v>
      </c>
      <c r="F3" s="73" t="s">
        <v>58</v>
      </c>
      <c r="G3" s="74" t="s">
        <v>58</v>
      </c>
      <c r="H3" s="74" t="s">
        <v>59</v>
      </c>
      <c r="I3" s="74" t="s">
        <v>60</v>
      </c>
      <c r="J3" s="74" t="s">
        <v>58</v>
      </c>
      <c r="K3" s="74" t="s">
        <v>58</v>
      </c>
      <c r="L3" s="75"/>
    </row>
    <row r="4" spans="1:12" ht="12" customHeight="1">
      <c r="A4" s="72" t="s">
        <v>61</v>
      </c>
      <c r="B4" s="73" t="s">
        <v>62</v>
      </c>
      <c r="C4" s="74" t="s">
        <v>63</v>
      </c>
      <c r="D4" s="73" t="s">
        <v>64</v>
      </c>
      <c r="E4" s="74" t="s">
        <v>65</v>
      </c>
      <c r="F4" s="73" t="s">
        <v>66</v>
      </c>
      <c r="G4" s="74" t="s">
        <v>67</v>
      </c>
      <c r="H4" s="74" t="s">
        <v>65</v>
      </c>
      <c r="I4" s="74" t="s">
        <v>68</v>
      </c>
      <c r="J4" s="74" t="s">
        <v>69</v>
      </c>
      <c r="K4" s="74" t="s">
        <v>70</v>
      </c>
      <c r="L4" s="75"/>
    </row>
    <row r="5" spans="1:11" ht="12" customHeight="1">
      <c r="A5" s="76"/>
      <c r="B5" s="77"/>
      <c r="C5" s="78" t="s">
        <v>71</v>
      </c>
      <c r="D5" s="77"/>
      <c r="E5" s="78" t="s">
        <v>71</v>
      </c>
      <c r="F5" s="78" t="s">
        <v>72</v>
      </c>
      <c r="G5" s="78" t="s">
        <v>72</v>
      </c>
      <c r="H5" s="78" t="s">
        <v>71</v>
      </c>
      <c r="I5" s="78" t="s">
        <v>71</v>
      </c>
      <c r="J5" s="78" t="s">
        <v>72</v>
      </c>
      <c r="K5" s="78" t="s">
        <v>72</v>
      </c>
    </row>
    <row r="6" spans="1:11" ht="22.5" customHeight="1">
      <c r="A6" s="126">
        <v>1</v>
      </c>
      <c r="B6" s="127">
        <v>2</v>
      </c>
      <c r="C6" s="126">
        <v>3</v>
      </c>
      <c r="D6" s="127">
        <v>4</v>
      </c>
      <c r="E6" s="126">
        <v>5</v>
      </c>
      <c r="F6" s="127">
        <v>6</v>
      </c>
      <c r="G6" s="126">
        <v>7</v>
      </c>
      <c r="H6" s="126">
        <v>8</v>
      </c>
      <c r="I6" s="126">
        <v>9</v>
      </c>
      <c r="J6" s="126">
        <v>10</v>
      </c>
      <c r="K6" s="126">
        <v>11</v>
      </c>
    </row>
    <row r="7" spans="1:11" ht="9.75" customHeight="1">
      <c r="A7" s="71"/>
      <c r="B7" s="391"/>
      <c r="C7" s="71"/>
      <c r="D7" s="71"/>
      <c r="E7" s="71"/>
      <c r="F7" s="70"/>
      <c r="G7" s="71"/>
      <c r="H7" s="71"/>
      <c r="I7" s="71"/>
      <c r="J7" s="71"/>
      <c r="K7" s="71"/>
    </row>
    <row r="8" spans="1:11" ht="13.5" customHeight="1">
      <c r="A8" s="128" t="s">
        <v>73</v>
      </c>
      <c r="B8" s="372"/>
      <c r="C8" s="129"/>
      <c r="D8" s="129"/>
      <c r="E8" s="129"/>
      <c r="F8" s="129">
        <v>0</v>
      </c>
      <c r="G8" s="129">
        <v>0</v>
      </c>
      <c r="H8" s="129"/>
      <c r="I8" s="129"/>
      <c r="J8" s="129">
        <v>0</v>
      </c>
      <c r="K8" s="129">
        <v>0</v>
      </c>
    </row>
    <row r="9" spans="1:11" ht="9.75" customHeight="1">
      <c r="A9" s="130"/>
      <c r="B9" s="392"/>
      <c r="C9" s="130"/>
      <c r="D9" s="130"/>
      <c r="E9" s="130"/>
      <c r="F9" s="130"/>
      <c r="G9" s="130"/>
      <c r="H9" s="130"/>
      <c r="I9" s="130"/>
      <c r="J9" s="130"/>
      <c r="K9" s="130"/>
    </row>
    <row r="10" spans="1:11" ht="9.75" customHeight="1">
      <c r="A10" s="132"/>
      <c r="B10" s="391"/>
      <c r="C10" s="132"/>
      <c r="D10" s="133"/>
      <c r="E10" s="132"/>
      <c r="F10" s="132"/>
      <c r="G10" s="132"/>
      <c r="H10" s="132"/>
      <c r="I10" s="132"/>
      <c r="J10" s="132"/>
      <c r="K10" s="132"/>
    </row>
    <row r="11" spans="1:11" ht="13.5" customHeight="1">
      <c r="A11" s="128" t="s">
        <v>74</v>
      </c>
      <c r="B11" s="372"/>
      <c r="C11" s="128"/>
      <c r="D11" s="134"/>
      <c r="E11" s="128"/>
      <c r="F11" s="129">
        <v>0</v>
      </c>
      <c r="G11" s="129">
        <v>0</v>
      </c>
      <c r="H11" s="128"/>
      <c r="I11" s="128"/>
      <c r="J11" s="129">
        <v>0</v>
      </c>
      <c r="K11" s="129">
        <v>0</v>
      </c>
    </row>
    <row r="12" spans="1:11" ht="9.75" customHeight="1">
      <c r="A12" s="130"/>
      <c r="B12" s="392"/>
      <c r="C12" s="130"/>
      <c r="D12" s="131"/>
      <c r="E12" s="130"/>
      <c r="F12" s="130"/>
      <c r="G12" s="130"/>
      <c r="H12" s="130"/>
      <c r="I12" s="130"/>
      <c r="J12" s="130"/>
      <c r="K12" s="130"/>
    </row>
    <row r="13" spans="1:11" ht="9.75" customHeight="1">
      <c r="A13" s="132"/>
      <c r="B13" s="391"/>
      <c r="C13" s="132"/>
      <c r="D13" s="133"/>
      <c r="E13" s="132"/>
      <c r="F13" s="132"/>
      <c r="G13" s="132"/>
      <c r="H13" s="132"/>
      <c r="I13" s="132"/>
      <c r="J13" s="132"/>
      <c r="K13" s="132"/>
    </row>
    <row r="14" spans="1:11" ht="13.5" customHeight="1">
      <c r="A14" s="128" t="s">
        <v>74</v>
      </c>
      <c r="B14" s="372"/>
      <c r="C14" s="128"/>
      <c r="D14" s="134"/>
      <c r="E14" s="128"/>
      <c r="F14" s="129">
        <v>0</v>
      </c>
      <c r="G14" s="129">
        <v>0</v>
      </c>
      <c r="H14" s="128"/>
      <c r="I14" s="128"/>
      <c r="J14" s="129">
        <v>0</v>
      </c>
      <c r="K14" s="129">
        <v>0</v>
      </c>
    </row>
    <row r="15" spans="1:11" ht="9.75" customHeight="1">
      <c r="A15" s="130"/>
      <c r="B15" s="392"/>
      <c r="C15" s="130"/>
      <c r="D15" s="131"/>
      <c r="E15" s="130"/>
      <c r="F15" s="130"/>
      <c r="G15" s="130"/>
      <c r="H15" s="130"/>
      <c r="I15" s="130"/>
      <c r="J15" s="130"/>
      <c r="K15" s="130"/>
    </row>
    <row r="16" spans="1:11" ht="9.75" customHeight="1">
      <c r="A16" s="132"/>
      <c r="B16" s="391"/>
      <c r="C16" s="132"/>
      <c r="D16" s="133"/>
      <c r="E16" s="132"/>
      <c r="F16" s="132"/>
      <c r="G16" s="132"/>
      <c r="H16" s="132"/>
      <c r="I16" s="132"/>
      <c r="J16" s="132"/>
      <c r="K16" s="132"/>
    </row>
    <row r="17" spans="1:11" ht="13.5" customHeight="1">
      <c r="A17" s="128" t="s">
        <v>74</v>
      </c>
      <c r="B17" s="372"/>
      <c r="C17" s="128"/>
      <c r="D17" s="134"/>
      <c r="E17" s="128"/>
      <c r="F17" s="129">
        <v>0</v>
      </c>
      <c r="G17" s="129">
        <v>0</v>
      </c>
      <c r="H17" s="128"/>
      <c r="I17" s="128"/>
      <c r="J17" s="129">
        <v>0</v>
      </c>
      <c r="K17" s="129">
        <v>0</v>
      </c>
    </row>
    <row r="18" spans="1:11" ht="9.75" customHeight="1">
      <c r="A18" s="130"/>
      <c r="B18" s="392"/>
      <c r="C18" s="130"/>
      <c r="D18" s="131"/>
      <c r="E18" s="130"/>
      <c r="F18" s="130"/>
      <c r="G18" s="130"/>
      <c r="H18" s="130"/>
      <c r="I18" s="130"/>
      <c r="J18" s="130"/>
      <c r="K18" s="130"/>
    </row>
    <row r="19" spans="1:11" ht="9.75" customHeight="1">
      <c r="A19" s="132"/>
      <c r="B19" s="391"/>
      <c r="C19" s="132"/>
      <c r="D19" s="133"/>
      <c r="E19" s="132"/>
      <c r="F19" s="132"/>
      <c r="G19" s="132"/>
      <c r="H19" s="132"/>
      <c r="I19" s="132"/>
      <c r="J19" s="132"/>
      <c r="K19" s="132"/>
    </row>
    <row r="20" spans="1:11" ht="13.5" customHeight="1">
      <c r="A20" s="128" t="s">
        <v>74</v>
      </c>
      <c r="B20" s="372"/>
      <c r="C20" s="128"/>
      <c r="D20" s="134"/>
      <c r="E20" s="128"/>
      <c r="F20" s="129">
        <v>0</v>
      </c>
      <c r="G20" s="129">
        <v>0</v>
      </c>
      <c r="H20" s="128"/>
      <c r="I20" s="128"/>
      <c r="J20" s="129">
        <v>0</v>
      </c>
      <c r="K20" s="129">
        <v>0</v>
      </c>
    </row>
    <row r="21" spans="1:11" ht="9.75" customHeight="1">
      <c r="A21" s="76"/>
      <c r="B21" s="392"/>
      <c r="C21" s="76"/>
      <c r="D21" s="77"/>
      <c r="E21" s="76"/>
      <c r="F21" s="76"/>
      <c r="G21" s="76"/>
      <c r="H21" s="76"/>
      <c r="I21" s="76"/>
      <c r="J21" s="76"/>
      <c r="K21" s="76"/>
    </row>
    <row r="22" spans="1:2" ht="12.75">
      <c r="A22" s="75"/>
      <c r="B22" s="75"/>
    </row>
    <row r="26" ht="12.75">
      <c r="C26" s="79" t="s">
        <v>0</v>
      </c>
    </row>
  </sheetData>
  <sheetProtection/>
  <mergeCells count="5">
    <mergeCell ref="B16:B18"/>
    <mergeCell ref="B19:B21"/>
    <mergeCell ref="B7:B9"/>
    <mergeCell ref="B10:B12"/>
    <mergeCell ref="B13:B15"/>
  </mergeCells>
  <printOptions/>
  <pageMargins left="0" right="0" top="0.3937007874015748" bottom="0.3937007874015748" header="0.31496062992125984" footer="0.31496062992125984"/>
  <pageSetup fitToHeight="1" fitToWidth="1" orientation="landscape" paperSize="9" r:id="rId2"/>
  <headerFooter alignWithMargins="0">
    <oddHeader xml:space="preserve">&amp;C </oddHead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zoomScalePageLayoutView="0" workbookViewId="0" topLeftCell="A1">
      <selection activeCell="S32" sqref="S32"/>
    </sheetView>
  </sheetViews>
  <sheetFormatPr defaultColWidth="9.140625" defaultRowHeight="12.75"/>
  <cols>
    <col min="1" max="1" width="5.8515625" style="0" customWidth="1"/>
    <col min="2" max="2" width="3.57421875" style="0" bestFit="1" customWidth="1"/>
    <col min="3" max="3" width="9.57421875" style="0" customWidth="1"/>
    <col min="4" max="4" width="51.57421875" style="0" customWidth="1"/>
    <col min="5" max="5" width="8.00390625" style="0" customWidth="1"/>
    <col min="6" max="6" width="9.00390625" style="0" customWidth="1"/>
    <col min="7" max="7" width="6.140625" style="0" customWidth="1"/>
    <col min="9" max="9" width="2.140625" style="0" bestFit="1" customWidth="1"/>
    <col min="10" max="10" width="8.8515625" style="0" customWidth="1"/>
    <col min="11" max="11" width="2.8515625" style="0" customWidth="1"/>
    <col min="12" max="12" width="13.421875" style="0" customWidth="1"/>
    <col min="13" max="13" width="13.00390625" style="0" customWidth="1"/>
    <col min="15" max="15" width="10.140625" style="0" bestFit="1" customWidth="1"/>
    <col min="16" max="16" width="12.28125" style="0" customWidth="1"/>
    <col min="17" max="17" width="10.140625" style="0" bestFit="1" customWidth="1"/>
    <col min="19" max="19" width="10.140625" style="0" bestFit="1" customWidth="1"/>
  </cols>
  <sheetData>
    <row r="1" spans="1:13" s="80" customFormat="1" ht="30" customHeight="1">
      <c r="A1" s="399" t="s">
        <v>283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08"/>
    </row>
    <row r="2" spans="1:11" s="80" customFormat="1" ht="12.75" customHeight="1">
      <c r="A2" s="81"/>
      <c r="B2" s="81"/>
      <c r="C2" s="82" t="s">
        <v>0</v>
      </c>
      <c r="D2" s="81"/>
      <c r="E2" s="81"/>
      <c r="F2" s="81"/>
      <c r="G2" s="81"/>
      <c r="H2" s="81"/>
      <c r="I2" s="81"/>
      <c r="J2" s="81"/>
      <c r="K2" s="83"/>
    </row>
    <row r="3" spans="1:11" s="80" customFormat="1" ht="12.75" customHeight="1">
      <c r="A3" s="84"/>
      <c r="B3" s="85"/>
      <c r="C3" s="84"/>
      <c r="D3" s="86"/>
      <c r="E3" s="86"/>
      <c r="F3" s="86"/>
      <c r="G3" s="86"/>
      <c r="I3" s="87"/>
      <c r="J3" s="87"/>
      <c r="K3" s="87"/>
    </row>
    <row r="4" spans="1:13" s="80" customFormat="1" ht="12.75" customHeight="1">
      <c r="A4" s="84"/>
      <c r="B4" s="85"/>
      <c r="C4" s="84"/>
      <c r="D4" s="86"/>
      <c r="E4" s="86"/>
      <c r="F4" s="86"/>
      <c r="G4" s="86"/>
      <c r="I4" s="87"/>
      <c r="J4" s="87"/>
      <c r="K4" s="87"/>
      <c r="L4" s="89"/>
      <c r="M4" s="270" t="s">
        <v>0</v>
      </c>
    </row>
    <row r="5" spans="1:26" s="80" customFormat="1" ht="12.75" customHeight="1">
      <c r="A5" s="84"/>
      <c r="B5" s="85"/>
      <c r="C5" s="84"/>
      <c r="D5" s="86"/>
      <c r="E5" s="86"/>
      <c r="F5" s="86"/>
      <c r="G5" s="86"/>
      <c r="I5" s="87"/>
      <c r="J5" s="87"/>
      <c r="K5" s="88"/>
      <c r="L5" s="89"/>
      <c r="M5" s="276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</row>
    <row r="6" spans="1:26" ht="12.75" customHeight="1">
      <c r="A6" s="394" t="s">
        <v>97</v>
      </c>
      <c r="B6" s="201">
        <v>1</v>
      </c>
      <c r="C6" s="405" t="s">
        <v>250</v>
      </c>
      <c r="D6" s="405"/>
      <c r="E6" s="405"/>
      <c r="F6" s="405"/>
      <c r="G6" s="202" t="s">
        <v>215</v>
      </c>
      <c r="H6" s="203">
        <v>387.27</v>
      </c>
      <c r="I6" s="204" t="s">
        <v>98</v>
      </c>
      <c r="J6" s="205" t="s">
        <v>251</v>
      </c>
      <c r="K6" s="91" t="s">
        <v>38</v>
      </c>
      <c r="L6" s="89"/>
      <c r="M6" s="9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</row>
    <row r="7" spans="1:26" ht="23.25" customHeight="1">
      <c r="A7" s="394"/>
      <c r="B7" s="201">
        <v>2</v>
      </c>
      <c r="C7" s="271" t="s">
        <v>310</v>
      </c>
      <c r="D7" s="299"/>
      <c r="E7" s="281" t="s">
        <v>314</v>
      </c>
      <c r="F7" s="281" t="s">
        <v>315</v>
      </c>
      <c r="G7" s="214"/>
      <c r="H7" s="214"/>
      <c r="I7" s="204"/>
      <c r="J7" s="205"/>
      <c r="K7" s="91"/>
      <c r="L7" s="89"/>
      <c r="M7" s="27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</row>
    <row r="8" spans="1:26" ht="25.5" customHeight="1">
      <c r="A8" s="394"/>
      <c r="B8" s="201" t="s">
        <v>224</v>
      </c>
      <c r="C8" s="400"/>
      <c r="D8" s="206" t="s">
        <v>327</v>
      </c>
      <c r="E8" s="207">
        <v>0.2</v>
      </c>
      <c r="F8" s="207">
        <v>0.2</v>
      </c>
      <c r="G8" s="201" t="s">
        <v>215</v>
      </c>
      <c r="H8" s="254">
        <f>F8*H6</f>
        <v>77.45400000000001</v>
      </c>
      <c r="I8" s="204" t="s">
        <v>98</v>
      </c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</row>
    <row r="9" spans="1:26" ht="26.25" customHeight="1">
      <c r="A9" s="394"/>
      <c r="B9" s="201" t="s">
        <v>225</v>
      </c>
      <c r="C9" s="400"/>
      <c r="D9" s="206" t="s">
        <v>328</v>
      </c>
      <c r="E9" s="207">
        <v>0.02</v>
      </c>
      <c r="F9" s="207">
        <v>0.02</v>
      </c>
      <c r="G9" s="201" t="s">
        <v>215</v>
      </c>
      <c r="H9" s="254">
        <f>F9*H6</f>
        <v>7.7454</v>
      </c>
      <c r="I9" s="204" t="s">
        <v>98</v>
      </c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</row>
    <row r="10" spans="1:26" ht="25.5">
      <c r="A10" s="394"/>
      <c r="B10" s="201" t="s">
        <v>226</v>
      </c>
      <c r="C10" s="400"/>
      <c r="D10" s="206" t="s">
        <v>227</v>
      </c>
      <c r="E10" s="207">
        <v>0.02</v>
      </c>
      <c r="F10" s="207">
        <v>0.02</v>
      </c>
      <c r="G10" s="201" t="s">
        <v>215</v>
      </c>
      <c r="H10" s="254">
        <f>F10*H6</f>
        <v>7.7454</v>
      </c>
      <c r="I10" s="204" t="s">
        <v>98</v>
      </c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</row>
    <row r="11" spans="1:26" ht="12.75">
      <c r="A11" s="394"/>
      <c r="B11" s="201">
        <v>3</v>
      </c>
      <c r="C11" s="396" t="s">
        <v>228</v>
      </c>
      <c r="D11" s="310"/>
      <c r="E11" s="310"/>
      <c r="F11" s="310"/>
      <c r="G11" s="310"/>
      <c r="H11" s="308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</row>
    <row r="12" spans="1:26" ht="25.5" customHeight="1">
      <c r="A12" s="394"/>
      <c r="B12" s="201" t="s">
        <v>229</v>
      </c>
      <c r="C12" s="401"/>
      <c r="D12" s="206" t="s">
        <v>329</v>
      </c>
      <c r="E12" s="207">
        <v>0.07</v>
      </c>
      <c r="F12" s="207">
        <v>0.07</v>
      </c>
      <c r="G12" s="201" t="s">
        <v>215</v>
      </c>
      <c r="H12" s="254">
        <f>F12*H6</f>
        <v>27.108900000000002</v>
      </c>
      <c r="I12" s="204" t="s">
        <v>98</v>
      </c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</row>
    <row r="13" spans="1:26" ht="25.5" customHeight="1">
      <c r="A13" s="394"/>
      <c r="B13" s="201" t="s">
        <v>246</v>
      </c>
      <c r="C13" s="402"/>
      <c r="D13" s="212" t="s">
        <v>332</v>
      </c>
      <c r="E13" s="207">
        <v>0.05</v>
      </c>
      <c r="F13" s="207">
        <v>0.05</v>
      </c>
      <c r="G13" s="201" t="s">
        <v>215</v>
      </c>
      <c r="H13" s="254">
        <f>F13*H6</f>
        <v>19.363500000000002</v>
      </c>
      <c r="I13" s="204" t="s">
        <v>98</v>
      </c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</row>
    <row r="14" spans="1:26" ht="25.5" customHeight="1">
      <c r="A14" s="394"/>
      <c r="B14" s="201" t="s">
        <v>247</v>
      </c>
      <c r="C14" s="402"/>
      <c r="D14" s="275" t="s">
        <v>325</v>
      </c>
      <c r="E14" s="207">
        <v>0.1</v>
      </c>
      <c r="F14" s="207">
        <v>0.1</v>
      </c>
      <c r="G14" s="201" t="s">
        <v>215</v>
      </c>
      <c r="H14" s="254">
        <f>F14*H6</f>
        <v>38.727000000000004</v>
      </c>
      <c r="I14" s="204" t="s">
        <v>98</v>
      </c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</row>
    <row r="15" spans="1:26" ht="25.5" customHeight="1">
      <c r="A15" s="394"/>
      <c r="B15" s="201" t="s">
        <v>252</v>
      </c>
      <c r="C15" s="403"/>
      <c r="D15" s="206" t="s">
        <v>245</v>
      </c>
      <c r="E15" s="207">
        <v>0.1</v>
      </c>
      <c r="F15" s="207">
        <v>0.1</v>
      </c>
      <c r="G15" s="201" t="s">
        <v>215</v>
      </c>
      <c r="H15" s="254">
        <f>F15*H6</f>
        <v>38.727000000000004</v>
      </c>
      <c r="I15" s="204" t="s">
        <v>98</v>
      </c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</row>
    <row r="16" spans="1:26" ht="25.5" customHeight="1">
      <c r="A16" s="394"/>
      <c r="B16" s="404" t="s">
        <v>253</v>
      </c>
      <c r="C16" s="400" t="s">
        <v>230</v>
      </c>
      <c r="D16" s="273" t="s">
        <v>333</v>
      </c>
      <c r="E16" s="207">
        <v>0.12</v>
      </c>
      <c r="F16" s="207">
        <v>0.12</v>
      </c>
      <c r="G16" s="201" t="s">
        <v>215</v>
      </c>
      <c r="H16" s="254">
        <f>F16*H6</f>
        <v>46.47239999999999</v>
      </c>
      <c r="I16" s="204" t="s">
        <v>98</v>
      </c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</row>
    <row r="17" spans="1:26" ht="25.5" customHeight="1">
      <c r="A17" s="394"/>
      <c r="B17" s="404"/>
      <c r="C17" s="400"/>
      <c r="D17" s="273" t="s">
        <v>334</v>
      </c>
      <c r="E17" s="207">
        <v>0.1</v>
      </c>
      <c r="F17" s="207">
        <v>0.1</v>
      </c>
      <c r="G17" s="201" t="s">
        <v>215</v>
      </c>
      <c r="H17" s="208" t="s">
        <v>231</v>
      </c>
      <c r="I17" s="204" t="s">
        <v>98</v>
      </c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</row>
    <row r="18" spans="1:26" ht="25.5" customHeight="1">
      <c r="A18" s="394"/>
      <c r="B18" s="404"/>
      <c r="C18" s="400"/>
      <c r="D18" s="275" t="s">
        <v>311</v>
      </c>
      <c r="E18" s="207">
        <v>0.07</v>
      </c>
      <c r="F18" s="207">
        <v>0.07</v>
      </c>
      <c r="G18" s="201" t="s">
        <v>215</v>
      </c>
      <c r="H18" s="208" t="s">
        <v>231</v>
      </c>
      <c r="I18" s="204" t="s">
        <v>99</v>
      </c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</row>
    <row r="19" spans="1:26" ht="25.5" customHeight="1">
      <c r="A19" s="394"/>
      <c r="B19" s="215" t="s">
        <v>254</v>
      </c>
      <c r="C19" s="213"/>
      <c r="D19" s="273" t="s">
        <v>312</v>
      </c>
      <c r="E19" s="207">
        <v>0.05</v>
      </c>
      <c r="F19" s="207">
        <v>0.05</v>
      </c>
      <c r="G19" s="201" t="s">
        <v>215</v>
      </c>
      <c r="H19" s="254">
        <f>F19*H6</f>
        <v>19.363500000000002</v>
      </c>
      <c r="I19" s="204"/>
      <c r="L19" s="89"/>
      <c r="M19" s="276" t="s">
        <v>0</v>
      </c>
      <c r="O19" s="527" t="s">
        <v>335</v>
      </c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</row>
    <row r="20" spans="1:26" ht="12.75">
      <c r="A20" s="394"/>
      <c r="B20" s="393" t="s">
        <v>319</v>
      </c>
      <c r="C20" s="393"/>
      <c r="D20" s="393"/>
      <c r="E20" s="393"/>
      <c r="F20" s="393"/>
      <c r="G20" s="201" t="s">
        <v>215</v>
      </c>
      <c r="H20" s="255">
        <f>SUM(H6:H19)</f>
        <v>669.9771000000001</v>
      </c>
      <c r="J20" s="205" t="s">
        <v>255</v>
      </c>
      <c r="K20" s="91" t="s">
        <v>38</v>
      </c>
      <c r="L20" s="89"/>
      <c r="M20" s="210">
        <v>107.58</v>
      </c>
      <c r="O20" s="210">
        <v>1636</v>
      </c>
      <c r="P20" s="210">
        <f>H20*O20</f>
        <v>1096082.5356</v>
      </c>
      <c r="Q20" s="210"/>
      <c r="R20" s="210"/>
      <c r="S20" s="210"/>
      <c r="T20" s="210"/>
      <c r="U20" s="210"/>
      <c r="V20" s="210"/>
      <c r="W20" s="210"/>
      <c r="X20" s="210"/>
      <c r="Y20" s="210"/>
      <c r="Z20" s="210"/>
    </row>
    <row r="21" spans="2:26" ht="12.75" customHeight="1">
      <c r="B21" s="204"/>
      <c r="F21" s="209"/>
      <c r="G21" s="204"/>
      <c r="H21" s="210"/>
      <c r="L21" s="89"/>
      <c r="M21" s="277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</row>
    <row r="22" spans="1:26" ht="12.75">
      <c r="A22" s="394" t="s">
        <v>100</v>
      </c>
      <c r="B22" s="201">
        <v>4</v>
      </c>
      <c r="C22" s="397" t="s">
        <v>100</v>
      </c>
      <c r="D22" s="398"/>
      <c r="E22" s="398"/>
      <c r="F22" s="398"/>
      <c r="G22" s="310"/>
      <c r="H22" s="308"/>
      <c r="O22" s="210">
        <v>176000</v>
      </c>
      <c r="P22" s="210">
        <f>M20*O20</f>
        <v>176000.88</v>
      </c>
      <c r="Q22" s="210"/>
      <c r="R22" s="210"/>
      <c r="S22" s="210">
        <v>143013.98</v>
      </c>
      <c r="T22" s="210">
        <v>24400</v>
      </c>
      <c r="U22" s="210"/>
      <c r="V22" s="210"/>
      <c r="W22" s="210"/>
      <c r="X22" s="210"/>
      <c r="Y22" s="210"/>
      <c r="Z22" s="210"/>
    </row>
    <row r="23" spans="1:26" ht="12.75">
      <c r="A23" s="394"/>
      <c r="B23" s="201" t="s">
        <v>232</v>
      </c>
      <c r="C23" s="395"/>
      <c r="D23" s="274" t="s">
        <v>241</v>
      </c>
      <c r="E23" s="207">
        <v>0.14</v>
      </c>
      <c r="F23" s="207">
        <v>0.14</v>
      </c>
      <c r="G23" s="201" t="s">
        <v>215</v>
      </c>
      <c r="H23" s="255">
        <f>F23*H20</f>
        <v>93.79679400000002</v>
      </c>
      <c r="I23" s="204" t="s">
        <v>98</v>
      </c>
      <c r="O23" s="210"/>
      <c r="P23" s="210"/>
      <c r="Q23" s="210"/>
      <c r="R23" s="210"/>
      <c r="S23" s="210">
        <v>46317.03</v>
      </c>
      <c r="T23" s="210">
        <v>7800</v>
      </c>
      <c r="U23" s="210"/>
      <c r="V23" s="210"/>
      <c r="W23" s="210"/>
      <c r="X23" s="210"/>
      <c r="Y23" s="210"/>
      <c r="Z23" s="210"/>
    </row>
    <row r="24" spans="1:26" ht="12.75">
      <c r="A24" s="394"/>
      <c r="B24" s="201" t="s">
        <v>233</v>
      </c>
      <c r="C24" s="395"/>
      <c r="D24" s="211" t="s">
        <v>256</v>
      </c>
      <c r="E24" s="207">
        <v>0.05</v>
      </c>
      <c r="F24" s="207">
        <v>0.04</v>
      </c>
      <c r="G24" s="201" t="s">
        <v>215</v>
      </c>
      <c r="H24" s="255">
        <f>F24*H20</f>
        <v>26.799084000000004</v>
      </c>
      <c r="I24" s="204"/>
      <c r="O24" s="210">
        <f>O22/O20</f>
        <v>107.57946210268949</v>
      </c>
      <c r="P24" s="210"/>
      <c r="Q24" s="210"/>
      <c r="R24" s="210"/>
      <c r="S24" s="210">
        <f>S22+S23</f>
        <v>189331.01</v>
      </c>
      <c r="T24" s="210">
        <f>T22+T23</f>
        <v>32200</v>
      </c>
      <c r="U24" s="210"/>
      <c r="V24" s="210"/>
      <c r="W24" s="210"/>
      <c r="X24" s="210"/>
      <c r="Y24" s="210"/>
      <c r="Z24" s="210"/>
    </row>
    <row r="25" spans="1:26" ht="12.75">
      <c r="A25" s="394"/>
      <c r="B25" s="201" t="s">
        <v>235</v>
      </c>
      <c r="C25" s="395"/>
      <c r="D25" s="211" t="s">
        <v>321</v>
      </c>
      <c r="E25" s="207">
        <v>0.05</v>
      </c>
      <c r="F25" s="207">
        <v>0.1</v>
      </c>
      <c r="G25" s="201" t="s">
        <v>215</v>
      </c>
      <c r="H25" s="255">
        <f>F25*H20</f>
        <v>66.99771000000001</v>
      </c>
      <c r="I25" s="204" t="s">
        <v>98</v>
      </c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</row>
    <row r="26" spans="1:26" ht="12.75">
      <c r="A26" s="394"/>
      <c r="B26" s="201" t="s">
        <v>235</v>
      </c>
      <c r="C26" s="395"/>
      <c r="D26" s="212" t="s">
        <v>257</v>
      </c>
      <c r="E26" s="207">
        <v>0.05</v>
      </c>
      <c r="F26" s="207">
        <v>0.05</v>
      </c>
      <c r="G26" s="201" t="s">
        <v>215</v>
      </c>
      <c r="H26" s="255">
        <f>F26*H20</f>
        <v>33.498855000000006</v>
      </c>
      <c r="I26" s="204" t="s">
        <v>98</v>
      </c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</row>
    <row r="27" spans="1:26" ht="12.75">
      <c r="A27" s="394"/>
      <c r="B27" s="201" t="s">
        <v>236</v>
      </c>
      <c r="C27" s="395"/>
      <c r="D27" s="211" t="s">
        <v>237</v>
      </c>
      <c r="E27" s="207">
        <v>0.05</v>
      </c>
      <c r="F27" s="207">
        <v>0.05</v>
      </c>
      <c r="G27" s="201" t="s">
        <v>215</v>
      </c>
      <c r="H27" s="255">
        <f>F27*H20</f>
        <v>33.498855000000006</v>
      </c>
      <c r="I27" s="204" t="s">
        <v>98</v>
      </c>
      <c r="O27" s="210">
        <v>36.43</v>
      </c>
      <c r="P27" s="210">
        <v>1564.6</v>
      </c>
      <c r="Q27" s="210">
        <f>O27*P27</f>
        <v>56998.378</v>
      </c>
      <c r="R27" s="210"/>
      <c r="S27" s="210"/>
      <c r="T27" s="210"/>
      <c r="U27" s="210"/>
      <c r="V27" s="210"/>
      <c r="W27" s="210"/>
      <c r="X27" s="210"/>
      <c r="Y27" s="210"/>
      <c r="Z27" s="210"/>
    </row>
    <row r="28" spans="1:26" ht="25.5">
      <c r="A28" s="394"/>
      <c r="B28" s="201" t="s">
        <v>238</v>
      </c>
      <c r="C28" s="395"/>
      <c r="D28" s="275" t="s">
        <v>313</v>
      </c>
      <c r="E28" s="207">
        <v>0.03</v>
      </c>
      <c r="F28" s="207">
        <v>0.03</v>
      </c>
      <c r="G28" s="201" t="s">
        <v>215</v>
      </c>
      <c r="H28" s="255">
        <f>F28*H20</f>
        <v>20.099313000000002</v>
      </c>
      <c r="I28" s="204" t="s">
        <v>98</v>
      </c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</row>
    <row r="29" spans="1:26" ht="12.75" customHeight="1">
      <c r="A29" s="394"/>
      <c r="B29" s="201" t="s">
        <v>239</v>
      </c>
      <c r="C29" s="395"/>
      <c r="D29" s="212" t="s">
        <v>240</v>
      </c>
      <c r="E29" s="207">
        <v>0.01</v>
      </c>
      <c r="F29" s="207">
        <v>0.01</v>
      </c>
      <c r="G29" s="201" t="s">
        <v>215</v>
      </c>
      <c r="H29" s="255">
        <f>F29*H20</f>
        <v>6.699771000000001</v>
      </c>
      <c r="I29" s="204" t="s">
        <v>99</v>
      </c>
      <c r="O29" s="210"/>
      <c r="P29" s="210">
        <v>57000</v>
      </c>
      <c r="Q29" s="210"/>
      <c r="R29" s="210"/>
      <c r="S29" s="210">
        <v>189331.01</v>
      </c>
      <c r="T29" s="210"/>
      <c r="U29" s="210"/>
      <c r="V29" s="210"/>
      <c r="W29" s="210"/>
      <c r="X29" s="210"/>
      <c r="Y29" s="210"/>
      <c r="Z29" s="210"/>
    </row>
    <row r="30" spans="1:26" ht="12.75">
      <c r="A30" s="211"/>
      <c r="B30" s="393" t="s">
        <v>320</v>
      </c>
      <c r="C30" s="393"/>
      <c r="D30" s="393"/>
      <c r="E30" s="393"/>
      <c r="F30" s="393"/>
      <c r="G30" s="202" t="s">
        <v>215</v>
      </c>
      <c r="H30" s="255">
        <f>SUM(H20:H29)</f>
        <v>951.3674820000002</v>
      </c>
      <c r="J30" s="205" t="s">
        <v>258</v>
      </c>
      <c r="K30" s="91" t="s">
        <v>38</v>
      </c>
      <c r="L30" s="89"/>
      <c r="M30" s="90" t="s">
        <v>0</v>
      </c>
      <c r="O30" s="210"/>
      <c r="P30" s="210"/>
      <c r="Q30" s="210"/>
      <c r="R30" s="210"/>
      <c r="S30" s="210">
        <v>11500</v>
      </c>
      <c r="T30" s="210"/>
      <c r="U30" s="210"/>
      <c r="V30" s="210"/>
      <c r="W30" s="210"/>
      <c r="X30" s="210"/>
      <c r="Y30" s="210"/>
      <c r="Z30" s="210"/>
    </row>
    <row r="31" spans="12:26" ht="12.75">
      <c r="L31" s="89"/>
      <c r="M31" s="277"/>
      <c r="O31" s="210"/>
      <c r="P31" s="210">
        <f>O22+P29</f>
        <v>233000</v>
      </c>
      <c r="Q31" s="210"/>
      <c r="R31" s="210"/>
      <c r="S31" s="210">
        <f>S30/S29*100</f>
        <v>6.074018197019073</v>
      </c>
      <c r="T31" s="210"/>
      <c r="U31" s="210"/>
      <c r="V31" s="210"/>
      <c r="W31" s="210"/>
      <c r="X31" s="210"/>
      <c r="Y31" s="210"/>
      <c r="Z31" s="210"/>
    </row>
    <row r="32" spans="12:13" ht="12.75">
      <c r="L32" s="89"/>
      <c r="M32" s="270"/>
    </row>
  </sheetData>
  <sheetProtection/>
  <mergeCells count="13">
    <mergeCell ref="B20:F20"/>
    <mergeCell ref="C16:C18"/>
    <mergeCell ref="C6:F6"/>
    <mergeCell ref="B30:F30"/>
    <mergeCell ref="A22:A29"/>
    <mergeCell ref="C23:C29"/>
    <mergeCell ref="C11:H11"/>
    <mergeCell ref="C22:H22"/>
    <mergeCell ref="A1:M1"/>
    <mergeCell ref="A6:A20"/>
    <mergeCell ref="C8:C10"/>
    <mergeCell ref="C12:C15"/>
    <mergeCell ref="B16:B18"/>
  </mergeCells>
  <printOptions/>
  <pageMargins left="0.75" right="0.75" top="1" bottom="1" header="0.5" footer="0.5"/>
  <pageSetup fitToHeight="1" fitToWidth="1" horizontalDpi="600" verticalDpi="600" orientation="landscape" paperSize="9" scale="7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6.00390625" style="0" customWidth="1"/>
    <col min="2" max="2" width="3.57421875" style="0" bestFit="1" customWidth="1"/>
    <col min="3" max="3" width="4.7109375" style="0" customWidth="1"/>
    <col min="4" max="4" width="56.28125" style="0" customWidth="1"/>
    <col min="5" max="6" width="7.7109375" style="0" customWidth="1"/>
    <col min="7" max="7" width="7.28125" style="0" customWidth="1"/>
    <col min="9" max="9" width="2.140625" style="0" bestFit="1" customWidth="1"/>
    <col min="10" max="10" width="9.00390625" style="0" customWidth="1"/>
    <col min="11" max="11" width="4.7109375" style="0" customWidth="1"/>
    <col min="12" max="12" width="11.7109375" style="0" customWidth="1"/>
    <col min="13" max="13" width="16.28125" style="0" customWidth="1"/>
  </cols>
  <sheetData>
    <row r="1" spans="1:13" s="80" customFormat="1" ht="30" customHeight="1">
      <c r="A1" s="399" t="s">
        <v>282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08"/>
    </row>
    <row r="2" spans="1:11" s="80" customFormat="1" ht="12.75" customHeight="1">
      <c r="A2" s="81"/>
      <c r="B2" s="81"/>
      <c r="C2" s="82" t="s">
        <v>0</v>
      </c>
      <c r="D2" s="81"/>
      <c r="E2" s="81"/>
      <c r="F2" s="81"/>
      <c r="G2" s="81"/>
      <c r="H2" s="81"/>
      <c r="I2" s="81"/>
      <c r="J2" s="81"/>
      <c r="K2" s="83"/>
    </row>
    <row r="3" spans="1:13" s="80" customFormat="1" ht="12.75" customHeight="1">
      <c r="A3" s="84"/>
      <c r="B3" s="85" t="s">
        <v>0</v>
      </c>
      <c r="C3" s="84"/>
      <c r="D3" s="86" t="s">
        <v>0</v>
      </c>
      <c r="E3" s="86"/>
      <c r="F3" s="86" t="s">
        <v>0</v>
      </c>
      <c r="G3" s="86" t="s">
        <v>0</v>
      </c>
      <c r="I3" s="87"/>
      <c r="J3" s="86"/>
      <c r="K3" s="410"/>
      <c r="L3" s="352"/>
      <c r="M3" s="352"/>
    </row>
    <row r="4" spans="1:13" s="80" customFormat="1" ht="12.75" customHeight="1">
      <c r="A4" s="84"/>
      <c r="B4" s="85"/>
      <c r="C4" s="84"/>
      <c r="D4" s="86"/>
      <c r="E4" s="86"/>
      <c r="F4" s="86"/>
      <c r="G4" s="86"/>
      <c r="I4" s="87"/>
      <c r="J4" s="87"/>
      <c r="K4" s="410"/>
      <c r="L4" s="352"/>
      <c r="M4" s="352"/>
    </row>
    <row r="5" spans="1:11" s="80" customFormat="1" ht="12.75" customHeight="1">
      <c r="A5" s="84"/>
      <c r="B5" s="85"/>
      <c r="C5" s="84"/>
      <c r="D5" s="86"/>
      <c r="E5" s="86"/>
      <c r="F5" s="86"/>
      <c r="G5" s="86"/>
      <c r="I5" s="87"/>
      <c r="J5" s="87"/>
      <c r="K5" s="87"/>
    </row>
    <row r="6" spans="1:13" s="80" customFormat="1" ht="12.75" customHeight="1">
      <c r="A6" s="84"/>
      <c r="B6" s="85"/>
      <c r="C6" s="84"/>
      <c r="D6" s="86"/>
      <c r="E6" s="86"/>
      <c r="F6" s="86"/>
      <c r="G6" s="86"/>
      <c r="I6" s="87"/>
      <c r="J6" s="87"/>
      <c r="K6" s="87"/>
      <c r="L6" s="89"/>
      <c r="M6" s="270" t="s">
        <v>0</v>
      </c>
    </row>
    <row r="7" spans="1:13" s="80" customFormat="1" ht="12.75" customHeight="1">
      <c r="A7" s="84"/>
      <c r="B7" s="85"/>
      <c r="C7" s="84"/>
      <c r="D7" s="86"/>
      <c r="E7" s="86"/>
      <c r="F7" s="86"/>
      <c r="G7" s="86"/>
      <c r="I7" s="87"/>
      <c r="J7" s="87"/>
      <c r="K7" s="88"/>
      <c r="L7" s="89"/>
      <c r="M7" s="276"/>
    </row>
    <row r="8" spans="1:13" ht="21" customHeight="1">
      <c r="A8" s="394" t="s">
        <v>97</v>
      </c>
      <c r="B8" s="201">
        <v>1</v>
      </c>
      <c r="C8" s="405" t="s">
        <v>284</v>
      </c>
      <c r="D8" s="405"/>
      <c r="E8" s="405"/>
      <c r="F8" s="405"/>
      <c r="G8" s="202" t="s">
        <v>215</v>
      </c>
      <c r="H8" s="203">
        <v>226.27</v>
      </c>
      <c r="I8" s="204" t="s">
        <v>98</v>
      </c>
      <c r="J8" s="205" t="s">
        <v>285</v>
      </c>
      <c r="K8" s="91" t="s">
        <v>38</v>
      </c>
      <c r="L8" s="89"/>
      <c r="M8" s="90"/>
    </row>
    <row r="9" spans="1:13" ht="21" customHeight="1">
      <c r="A9" s="394"/>
      <c r="B9" s="201">
        <v>2</v>
      </c>
      <c r="C9" s="271" t="s">
        <v>310</v>
      </c>
      <c r="D9" s="280"/>
      <c r="E9" s="281" t="s">
        <v>314</v>
      </c>
      <c r="F9" s="281" t="s">
        <v>315</v>
      </c>
      <c r="G9" s="272"/>
      <c r="H9" s="272"/>
      <c r="I9" s="204"/>
      <c r="J9" s="205"/>
      <c r="K9" s="91"/>
      <c r="L9" s="89"/>
      <c r="M9" s="270"/>
    </row>
    <row r="10" spans="1:9" ht="15" customHeight="1">
      <c r="A10" s="394"/>
      <c r="B10" s="201" t="s">
        <v>224</v>
      </c>
      <c r="C10" s="406"/>
      <c r="D10" s="273" t="s">
        <v>330</v>
      </c>
      <c r="E10" s="207">
        <v>0.06</v>
      </c>
      <c r="F10" s="207">
        <v>0.06</v>
      </c>
      <c r="G10" s="201" t="s">
        <v>215</v>
      </c>
      <c r="H10" s="254">
        <f>F10*H8</f>
        <v>13.5762</v>
      </c>
      <c r="I10" s="204" t="s">
        <v>98</v>
      </c>
    </row>
    <row r="11" spans="1:9" ht="15" customHeight="1">
      <c r="A11" s="394"/>
      <c r="B11" s="201" t="s">
        <v>225</v>
      </c>
      <c r="C11" s="407"/>
      <c r="D11" s="273" t="s">
        <v>328</v>
      </c>
      <c r="E11" s="207">
        <v>0.02</v>
      </c>
      <c r="F11" s="207">
        <v>0.02</v>
      </c>
      <c r="G11" s="201" t="s">
        <v>215</v>
      </c>
      <c r="H11" s="254">
        <f>F11*H8</f>
        <v>4.5254</v>
      </c>
      <c r="I11" s="204" t="s">
        <v>98</v>
      </c>
    </row>
    <row r="12" spans="1:9" ht="15" customHeight="1">
      <c r="A12" s="394"/>
      <c r="B12" s="201" t="s">
        <v>226</v>
      </c>
      <c r="C12" s="408"/>
      <c r="D12" s="206" t="s">
        <v>227</v>
      </c>
      <c r="E12" s="207">
        <v>0.02</v>
      </c>
      <c r="F12" s="207">
        <v>0.02</v>
      </c>
      <c r="G12" s="201" t="s">
        <v>215</v>
      </c>
      <c r="H12" s="254">
        <f>F12*H8</f>
        <v>4.5254</v>
      </c>
      <c r="I12" s="204" t="s">
        <v>98</v>
      </c>
    </row>
    <row r="13" spans="1:13" ht="21" customHeight="1">
      <c r="A13" s="394"/>
      <c r="B13" s="201">
        <v>3</v>
      </c>
      <c r="C13" s="409" t="s">
        <v>228</v>
      </c>
      <c r="D13" s="409"/>
      <c r="E13" s="409"/>
      <c r="F13" s="409"/>
      <c r="G13" s="201"/>
      <c r="H13" s="254"/>
      <c r="M13" s="263"/>
    </row>
    <row r="14" spans="1:9" ht="26.25" customHeight="1">
      <c r="A14" s="394"/>
      <c r="B14" s="201" t="s">
        <v>229</v>
      </c>
      <c r="C14" s="401"/>
      <c r="D14" s="206" t="s">
        <v>329</v>
      </c>
      <c r="E14" s="207">
        <v>0.07</v>
      </c>
      <c r="F14" s="207">
        <v>0.07</v>
      </c>
      <c r="G14" s="201" t="s">
        <v>215</v>
      </c>
      <c r="H14" s="254">
        <f>F14*H8</f>
        <v>15.838900000000002</v>
      </c>
      <c r="I14" s="204" t="s">
        <v>98</v>
      </c>
    </row>
    <row r="15" spans="1:9" ht="26.25" customHeight="1">
      <c r="A15" s="394"/>
      <c r="B15" s="300" t="s">
        <v>246</v>
      </c>
      <c r="C15" s="402"/>
      <c r="D15" s="275" t="s">
        <v>325</v>
      </c>
      <c r="E15" s="207">
        <v>0.1</v>
      </c>
      <c r="F15" s="207">
        <v>0.1</v>
      </c>
      <c r="G15" s="201" t="s">
        <v>215</v>
      </c>
      <c r="H15" s="254">
        <f>F15*H8</f>
        <v>22.627000000000002</v>
      </c>
      <c r="I15" s="204" t="s">
        <v>98</v>
      </c>
    </row>
    <row r="16" spans="1:9" ht="26.25" customHeight="1">
      <c r="A16" s="394"/>
      <c r="B16" s="300" t="s">
        <v>247</v>
      </c>
      <c r="C16" s="402"/>
      <c r="D16" s="206" t="s">
        <v>245</v>
      </c>
      <c r="E16" s="207">
        <v>0.1</v>
      </c>
      <c r="F16" s="207">
        <v>0.1</v>
      </c>
      <c r="G16" s="201" t="s">
        <v>215</v>
      </c>
      <c r="H16" s="254">
        <f>F16*H8</f>
        <v>22.627000000000002</v>
      </c>
      <c r="I16" s="204" t="s">
        <v>98</v>
      </c>
    </row>
    <row r="17" spans="1:9" ht="15" customHeight="1">
      <c r="A17" s="394"/>
      <c r="B17" s="301" t="s">
        <v>252</v>
      </c>
      <c r="C17" s="402"/>
      <c r="D17" s="273" t="s">
        <v>316</v>
      </c>
      <c r="E17" s="207">
        <v>0.05</v>
      </c>
      <c r="F17" s="207">
        <v>0.05</v>
      </c>
      <c r="G17" s="201" t="s">
        <v>215</v>
      </c>
      <c r="H17" s="254">
        <f>F17*H8</f>
        <v>11.313500000000001</v>
      </c>
      <c r="I17" s="204"/>
    </row>
    <row r="18" spans="1:9" ht="15" customHeight="1">
      <c r="A18" s="394"/>
      <c r="B18" s="301" t="s">
        <v>253</v>
      </c>
      <c r="C18" s="403"/>
      <c r="D18" s="206" t="s">
        <v>326</v>
      </c>
      <c r="E18" s="207">
        <v>0.1</v>
      </c>
      <c r="F18" s="207">
        <v>0.1</v>
      </c>
      <c r="G18" s="201" t="s">
        <v>215</v>
      </c>
      <c r="H18" s="254">
        <f>F18*H8</f>
        <v>22.627000000000002</v>
      </c>
      <c r="I18" s="204"/>
    </row>
    <row r="19" spans="1:13" ht="21" customHeight="1">
      <c r="A19" s="394"/>
      <c r="B19" s="393" t="s">
        <v>317</v>
      </c>
      <c r="C19" s="393"/>
      <c r="D19" s="393"/>
      <c r="E19" s="393"/>
      <c r="F19" s="393"/>
      <c r="G19" s="201" t="s">
        <v>215</v>
      </c>
      <c r="H19" s="256">
        <f>SUM(H8:H18)</f>
        <v>343.9304</v>
      </c>
      <c r="J19" s="205" t="s">
        <v>286</v>
      </c>
      <c r="K19" s="91" t="s">
        <v>38</v>
      </c>
      <c r="L19" s="89"/>
      <c r="M19" s="90" t="s">
        <v>0</v>
      </c>
    </row>
    <row r="20" spans="2:13" ht="12.75">
      <c r="B20" s="204"/>
      <c r="F20" s="209"/>
      <c r="G20" s="204"/>
      <c r="H20" s="210"/>
      <c r="L20" s="89"/>
      <c r="M20" s="277"/>
    </row>
    <row r="21" spans="1:13" ht="21" customHeight="1">
      <c r="A21" s="394" t="s">
        <v>100</v>
      </c>
      <c r="B21" s="201">
        <v>4</v>
      </c>
      <c r="C21" s="397" t="s">
        <v>100</v>
      </c>
      <c r="D21" s="310"/>
      <c r="E21" s="310"/>
      <c r="F21" s="310"/>
      <c r="G21" s="310"/>
      <c r="H21" s="308"/>
      <c r="L21" s="89"/>
      <c r="M21" s="270"/>
    </row>
    <row r="22" spans="1:9" ht="19.5" customHeight="1">
      <c r="A22" s="394"/>
      <c r="B22" s="201" t="s">
        <v>232</v>
      </c>
      <c r="C22" s="395"/>
      <c r="D22" s="274" t="s">
        <v>241</v>
      </c>
      <c r="E22" s="207">
        <v>0.14</v>
      </c>
      <c r="F22" s="207">
        <v>0.14</v>
      </c>
      <c r="G22" s="201" t="s">
        <v>215</v>
      </c>
      <c r="H22" s="255">
        <f>F22*H19</f>
        <v>48.150256000000006</v>
      </c>
      <c r="I22" s="204" t="s">
        <v>98</v>
      </c>
    </row>
    <row r="23" spans="1:9" ht="19.5" customHeight="1">
      <c r="A23" s="394"/>
      <c r="B23" s="201" t="s">
        <v>233</v>
      </c>
      <c r="C23" s="395"/>
      <c r="D23" s="274" t="s">
        <v>321</v>
      </c>
      <c r="E23" s="207">
        <v>0.1</v>
      </c>
      <c r="F23" s="207">
        <v>0.1</v>
      </c>
      <c r="G23" s="201" t="s">
        <v>215</v>
      </c>
      <c r="H23" s="255">
        <f>F23*H19</f>
        <v>34.393040000000006</v>
      </c>
      <c r="I23" s="204" t="s">
        <v>98</v>
      </c>
    </row>
    <row r="24" spans="1:9" ht="19.5" customHeight="1">
      <c r="A24" s="394"/>
      <c r="B24" s="201" t="s">
        <v>235</v>
      </c>
      <c r="C24" s="395"/>
      <c r="D24" s="211" t="s">
        <v>237</v>
      </c>
      <c r="E24" s="207">
        <v>0.05</v>
      </c>
      <c r="F24" s="207">
        <v>0.05</v>
      </c>
      <c r="G24" s="201" t="s">
        <v>215</v>
      </c>
      <c r="H24" s="255">
        <f>F24*H19</f>
        <v>17.196520000000003</v>
      </c>
      <c r="I24" s="204" t="s">
        <v>98</v>
      </c>
    </row>
    <row r="25" spans="1:9" ht="19.5" customHeight="1">
      <c r="A25" s="394"/>
      <c r="B25" s="201" t="s">
        <v>236</v>
      </c>
      <c r="C25" s="395"/>
      <c r="D25" s="212" t="s">
        <v>240</v>
      </c>
      <c r="E25" s="207">
        <v>0.01</v>
      </c>
      <c r="F25" s="207">
        <v>0.01</v>
      </c>
      <c r="G25" s="201" t="s">
        <v>215</v>
      </c>
      <c r="H25" s="255">
        <f>F25*H19</f>
        <v>3.4393040000000004</v>
      </c>
      <c r="I25" s="204" t="s">
        <v>99</v>
      </c>
    </row>
    <row r="26" spans="1:13" ht="21" customHeight="1">
      <c r="A26" s="211"/>
      <c r="B26" s="393" t="s">
        <v>318</v>
      </c>
      <c r="C26" s="393"/>
      <c r="D26" s="393"/>
      <c r="E26" s="393"/>
      <c r="F26" s="393"/>
      <c r="G26" s="202" t="s">
        <v>215</v>
      </c>
      <c r="H26" s="256">
        <f>SUM(H19:H25)</f>
        <v>447.10952000000003</v>
      </c>
      <c r="J26" s="205" t="s">
        <v>287</v>
      </c>
      <c r="K26" s="91" t="s">
        <v>38</v>
      </c>
      <c r="L26" s="89"/>
      <c r="M26" s="90" t="s">
        <v>0</v>
      </c>
    </row>
    <row r="27" spans="1:13" ht="12.75">
      <c r="A27" s="232"/>
      <c r="B27" s="227"/>
      <c r="C27" s="234"/>
      <c r="D27" s="230"/>
      <c r="E27" s="230"/>
      <c r="F27" s="233"/>
      <c r="G27" s="227"/>
      <c r="H27" s="235"/>
      <c r="I27" s="227"/>
      <c r="J27" s="230"/>
      <c r="L27" s="89"/>
      <c r="M27" s="277"/>
    </row>
    <row r="28" spans="1:13" ht="12.75">
      <c r="A28" s="232"/>
      <c r="B28" s="227"/>
      <c r="C28" s="234"/>
      <c r="D28" s="230"/>
      <c r="E28" s="230"/>
      <c r="F28" s="233"/>
      <c r="G28" s="227"/>
      <c r="H28" s="235"/>
      <c r="I28" s="227"/>
      <c r="J28" s="230"/>
      <c r="L28" s="89"/>
      <c r="M28" s="270"/>
    </row>
    <row r="29" spans="1:10" ht="12.75">
      <c r="A29" s="232"/>
      <c r="B29" s="227"/>
      <c r="C29" s="234"/>
      <c r="D29" s="230"/>
      <c r="E29" s="230"/>
      <c r="F29" s="233"/>
      <c r="G29" s="227"/>
      <c r="H29" s="235"/>
      <c r="I29" s="227"/>
      <c r="J29" s="230"/>
    </row>
    <row r="30" spans="1:10" ht="12.75">
      <c r="A30" s="232"/>
      <c r="B30" s="227"/>
      <c r="C30" s="234"/>
      <c r="D30" s="230"/>
      <c r="E30" s="230"/>
      <c r="F30" s="233"/>
      <c r="G30" s="227"/>
      <c r="H30" s="235"/>
      <c r="I30" s="227"/>
      <c r="J30" s="230"/>
    </row>
    <row r="31" spans="1:10" ht="12.75">
      <c r="A31" s="232"/>
      <c r="B31" s="227"/>
      <c r="C31" s="234"/>
      <c r="D31" s="230"/>
      <c r="E31" s="230"/>
      <c r="F31" s="233"/>
      <c r="G31" s="227"/>
      <c r="H31" s="235"/>
      <c r="I31" s="227"/>
      <c r="J31" s="230"/>
    </row>
    <row r="32" spans="1:10" ht="12.75">
      <c r="A32" s="230"/>
      <c r="B32" s="231"/>
      <c r="C32" s="231"/>
      <c r="D32" s="231"/>
      <c r="E32" s="231"/>
      <c r="F32" s="231"/>
      <c r="G32" s="228"/>
      <c r="H32" s="236"/>
      <c r="I32" s="230"/>
      <c r="J32" s="229"/>
    </row>
  </sheetData>
  <sheetProtection/>
  <mergeCells count="13">
    <mergeCell ref="A21:A25"/>
    <mergeCell ref="C22:C25"/>
    <mergeCell ref="C21:H21"/>
    <mergeCell ref="B26:F26"/>
    <mergeCell ref="C8:F8"/>
    <mergeCell ref="A1:M1"/>
    <mergeCell ref="A8:A19"/>
    <mergeCell ref="C14:C18"/>
    <mergeCell ref="B19:F19"/>
    <mergeCell ref="C10:C12"/>
    <mergeCell ref="C13:F13"/>
    <mergeCell ref="K3:M3"/>
    <mergeCell ref="K4:M4"/>
  </mergeCells>
  <printOptions/>
  <pageMargins left="0.75" right="0.75" top="1" bottom="1" header="0.5" footer="0.5"/>
  <pageSetup fitToHeight="1" fitToWidth="1" horizontalDpi="600" verticalDpi="600" orientation="landscape" paperSize="9" scale="9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A1">
      <selection activeCell="X43" sqref="X43"/>
    </sheetView>
  </sheetViews>
  <sheetFormatPr defaultColWidth="9.140625" defaultRowHeight="12.75"/>
  <cols>
    <col min="1" max="1" width="2.8515625" style="92" customWidth="1"/>
    <col min="2" max="2" width="6.140625" style="92" customWidth="1"/>
    <col min="3" max="3" width="5.7109375" style="92" customWidth="1"/>
    <col min="4" max="4" width="32.140625" style="92" customWidth="1"/>
    <col min="5" max="6" width="7.421875" style="92" customWidth="1"/>
    <col min="7" max="7" width="2.7109375" style="92" customWidth="1"/>
    <col min="8" max="8" width="18.8515625" style="93" customWidth="1"/>
    <col min="9" max="9" width="6.7109375" style="92" customWidth="1"/>
    <col min="10" max="10" width="2.7109375" style="92" customWidth="1"/>
    <col min="11" max="11" width="15.7109375" style="93" customWidth="1"/>
    <col min="12" max="12" width="6.7109375" style="92" customWidth="1"/>
    <col min="13" max="13" width="2.7109375" style="92" customWidth="1"/>
    <col min="14" max="14" width="18.421875" style="92" customWidth="1"/>
    <col min="15" max="15" width="6.7109375" style="92" customWidth="1"/>
    <col min="16" max="16" width="2.7109375" style="92" customWidth="1"/>
    <col min="17" max="17" width="20.28125" style="92" customWidth="1"/>
    <col min="18" max="18" width="6.7109375" style="92" customWidth="1"/>
    <col min="19" max="16384" width="9.140625" style="92" customWidth="1"/>
  </cols>
  <sheetData>
    <row r="1" spans="1:18" ht="27.75" customHeight="1">
      <c r="A1" s="414" t="s">
        <v>259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08"/>
    </row>
    <row r="2" spans="1:18" ht="6" customHeight="1">
      <c r="A2" s="97"/>
      <c r="B2" s="101"/>
      <c r="C2" s="101"/>
      <c r="D2" s="101"/>
      <c r="E2" s="101"/>
      <c r="F2" s="101"/>
      <c r="G2" s="97"/>
      <c r="H2" s="100"/>
      <c r="I2" s="101"/>
      <c r="J2" s="97"/>
      <c r="K2" s="100"/>
      <c r="L2" s="101"/>
      <c r="M2" s="97"/>
      <c r="N2" s="101"/>
      <c r="O2" s="101"/>
      <c r="P2" s="97"/>
      <c r="Q2" s="101"/>
      <c r="R2" s="99"/>
    </row>
    <row r="3" spans="1:18" ht="13.5" customHeight="1">
      <c r="A3" s="415" t="s">
        <v>105</v>
      </c>
      <c r="B3" s="412"/>
      <c r="C3" s="412"/>
      <c r="D3" s="412"/>
      <c r="E3" s="230"/>
      <c r="F3" s="230"/>
      <c r="G3" s="415" t="s">
        <v>104</v>
      </c>
      <c r="H3" s="419"/>
      <c r="I3" s="367"/>
      <c r="J3" s="426" t="s">
        <v>103</v>
      </c>
      <c r="K3" s="427"/>
      <c r="L3" s="428"/>
      <c r="M3" s="415" t="s">
        <v>102</v>
      </c>
      <c r="N3" s="419"/>
      <c r="O3" s="367"/>
      <c r="P3" s="415" t="s">
        <v>101</v>
      </c>
      <c r="Q3" s="424"/>
      <c r="R3" s="425"/>
    </row>
    <row r="4" spans="1:18" ht="6" customHeight="1">
      <c r="A4" s="97"/>
      <c r="B4" s="101"/>
      <c r="C4" s="101"/>
      <c r="D4" s="101"/>
      <c r="E4" s="101"/>
      <c r="F4" s="101"/>
      <c r="G4" s="97"/>
      <c r="H4" s="100"/>
      <c r="I4" s="101"/>
      <c r="J4" s="97"/>
      <c r="K4" s="100"/>
      <c r="L4" s="101"/>
      <c r="M4" s="97"/>
      <c r="N4" s="101"/>
      <c r="O4" s="101"/>
      <c r="P4" s="97"/>
      <c r="Q4" s="101"/>
      <c r="R4" s="99"/>
    </row>
    <row r="5" spans="1:18" ht="15.75" customHeight="1">
      <c r="A5" s="439">
        <v>1</v>
      </c>
      <c r="B5" s="310"/>
      <c r="C5" s="310"/>
      <c r="D5" s="310"/>
      <c r="E5" s="310"/>
      <c r="F5" s="308"/>
      <c r="G5" s="435">
        <v>2</v>
      </c>
      <c r="H5" s="436"/>
      <c r="I5" s="246" t="s">
        <v>76</v>
      </c>
      <c r="J5" s="435">
        <v>3</v>
      </c>
      <c r="K5" s="436"/>
      <c r="L5" s="246" t="s">
        <v>76</v>
      </c>
      <c r="M5" s="435">
        <v>4</v>
      </c>
      <c r="N5" s="436"/>
      <c r="O5" s="246" t="s">
        <v>76</v>
      </c>
      <c r="P5" s="435">
        <v>5</v>
      </c>
      <c r="Q5" s="436"/>
      <c r="R5" s="246" t="s">
        <v>76</v>
      </c>
    </row>
    <row r="6" spans="1:18" ht="12" customHeight="1">
      <c r="A6" s="416" t="s">
        <v>248</v>
      </c>
      <c r="B6" s="437" t="s">
        <v>75</v>
      </c>
      <c r="C6" s="438"/>
      <c r="D6" s="438"/>
      <c r="E6" s="265"/>
      <c r="F6" s="266"/>
      <c r="G6" s="94"/>
      <c r="H6" s="244"/>
      <c r="I6" s="95"/>
      <c r="J6" s="94"/>
      <c r="K6" s="95"/>
      <c r="L6" s="102"/>
      <c r="M6" s="94"/>
      <c r="N6" s="95"/>
      <c r="O6" s="102"/>
      <c r="P6" s="94"/>
      <c r="Q6" s="95"/>
      <c r="R6" s="102"/>
    </row>
    <row r="7" spans="1:18" ht="12" customHeight="1">
      <c r="A7" s="417"/>
      <c r="B7" s="411" t="s">
        <v>260</v>
      </c>
      <c r="C7" s="423"/>
      <c r="D7" s="423"/>
      <c r="E7" s="230"/>
      <c r="F7" s="264"/>
      <c r="G7" s="97"/>
      <c r="H7" s="219">
        <v>176000</v>
      </c>
      <c r="I7" s="101"/>
      <c r="J7" s="97"/>
      <c r="K7" s="219">
        <v>0</v>
      </c>
      <c r="L7" s="104"/>
      <c r="M7" s="97"/>
      <c r="N7" s="219">
        <v>0</v>
      </c>
      <c r="O7" s="104"/>
      <c r="P7" s="97"/>
      <c r="Q7" s="219">
        <v>0</v>
      </c>
      <c r="R7" s="104"/>
    </row>
    <row r="8" spans="1:18" ht="6" customHeight="1">
      <c r="A8" s="417"/>
      <c r="B8" s="267"/>
      <c r="C8" s="268"/>
      <c r="D8" s="268"/>
      <c r="E8" s="268"/>
      <c r="F8" s="269"/>
      <c r="G8" s="107"/>
      <c r="H8" s="284"/>
      <c r="I8" s="106"/>
      <c r="J8" s="107"/>
      <c r="K8" s="285"/>
      <c r="L8" s="108"/>
      <c r="M8" s="107"/>
      <c r="N8" s="285"/>
      <c r="O8" s="108"/>
      <c r="P8" s="107"/>
      <c r="Q8" s="285"/>
      <c r="R8" s="108"/>
    </row>
    <row r="9" spans="1:18" ht="27.75" customHeight="1">
      <c r="A9" s="417"/>
      <c r="B9" s="440" t="s">
        <v>100</v>
      </c>
      <c r="C9" s="106"/>
      <c r="D9" s="106"/>
      <c r="E9" s="289" t="s">
        <v>322</v>
      </c>
      <c r="F9" s="290" t="s">
        <v>323</v>
      </c>
      <c r="G9" s="97"/>
      <c r="H9" s="105"/>
      <c r="I9" s="106"/>
      <c r="J9" s="97"/>
      <c r="K9" s="106"/>
      <c r="L9" s="104"/>
      <c r="M9" s="97"/>
      <c r="N9" s="101"/>
      <c r="O9" s="104"/>
      <c r="P9" s="97"/>
      <c r="Q9" s="101"/>
      <c r="R9" s="104"/>
    </row>
    <row r="10" spans="1:18" ht="3" customHeight="1">
      <c r="A10" s="417"/>
      <c r="B10" s="402"/>
      <c r="C10" s="95"/>
      <c r="D10" s="95"/>
      <c r="E10" s="102"/>
      <c r="F10" s="95"/>
      <c r="G10" s="94"/>
      <c r="H10" s="99"/>
      <c r="I10" s="101"/>
      <c r="J10" s="94"/>
      <c r="K10" s="101"/>
      <c r="L10" s="102"/>
      <c r="M10" s="94"/>
      <c r="N10" s="95"/>
      <c r="O10" s="102"/>
      <c r="P10" s="94"/>
      <c r="Q10" s="95"/>
      <c r="R10" s="102"/>
    </row>
    <row r="11" spans="1:18" ht="12" customHeight="1">
      <c r="A11" s="417"/>
      <c r="B11" s="402"/>
      <c r="C11" s="420" t="s">
        <v>241</v>
      </c>
      <c r="D11" s="412"/>
      <c r="E11" s="278">
        <v>14</v>
      </c>
      <c r="F11" s="230">
        <v>13.8636</v>
      </c>
      <c r="G11" s="97"/>
      <c r="H11" s="219">
        <v>24400</v>
      </c>
      <c r="I11" s="245">
        <v>0</v>
      </c>
      <c r="J11" s="97"/>
      <c r="K11" s="219">
        <v>0</v>
      </c>
      <c r="L11" s="245">
        <v>0</v>
      </c>
      <c r="M11" s="97"/>
      <c r="N11" s="219">
        <v>0</v>
      </c>
      <c r="O11" s="245">
        <v>0</v>
      </c>
      <c r="P11" s="97"/>
      <c r="Q11" s="219">
        <v>0</v>
      </c>
      <c r="R11" s="218">
        <v>0</v>
      </c>
    </row>
    <row r="12" spans="1:18" ht="3" customHeight="1">
      <c r="A12" s="417"/>
      <c r="B12" s="402"/>
      <c r="C12" s="106"/>
      <c r="D12" s="106"/>
      <c r="E12" s="291"/>
      <c r="F12" s="106"/>
      <c r="G12" s="107"/>
      <c r="H12" s="105"/>
      <c r="I12" s="106"/>
      <c r="J12" s="107"/>
      <c r="K12" s="105"/>
      <c r="L12" s="105"/>
      <c r="M12" s="107"/>
      <c r="N12" s="105"/>
      <c r="O12" s="105"/>
      <c r="P12" s="107"/>
      <c r="Q12" s="105"/>
      <c r="R12" s="108"/>
    </row>
    <row r="13" spans="1:18" ht="3" customHeight="1">
      <c r="A13" s="417"/>
      <c r="B13" s="402"/>
      <c r="C13" s="101"/>
      <c r="D13" s="101"/>
      <c r="E13" s="292"/>
      <c r="F13" s="101"/>
      <c r="G13" s="97"/>
      <c r="H13" s="99"/>
      <c r="I13" s="101"/>
      <c r="J13" s="97"/>
      <c r="K13" s="99"/>
      <c r="L13" s="101"/>
      <c r="M13" s="97"/>
      <c r="N13" s="99"/>
      <c r="O13" s="101"/>
      <c r="P13" s="97"/>
      <c r="Q13" s="99"/>
      <c r="R13" s="104"/>
    </row>
    <row r="14" spans="1:18" ht="12" customHeight="1">
      <c r="A14" s="417"/>
      <c r="B14" s="402"/>
      <c r="C14" s="420" t="s">
        <v>256</v>
      </c>
      <c r="D14" s="412"/>
      <c r="E14" s="278">
        <v>4</v>
      </c>
      <c r="F14" s="230"/>
      <c r="G14" s="97"/>
      <c r="H14" s="219">
        <v>0</v>
      </c>
      <c r="I14" s="245">
        <v>0</v>
      </c>
      <c r="J14" s="97"/>
      <c r="K14" s="219">
        <v>0</v>
      </c>
      <c r="L14" s="245">
        <v>0</v>
      </c>
      <c r="M14" s="97"/>
      <c r="N14" s="219">
        <v>0</v>
      </c>
      <c r="O14" s="245">
        <v>0</v>
      </c>
      <c r="P14" s="97"/>
      <c r="Q14" s="219">
        <v>0</v>
      </c>
      <c r="R14" s="218">
        <v>0</v>
      </c>
    </row>
    <row r="15" spans="1:18" ht="3" customHeight="1">
      <c r="A15" s="417"/>
      <c r="B15" s="402"/>
      <c r="C15" s="279"/>
      <c r="D15" s="230"/>
      <c r="E15" s="278"/>
      <c r="F15" s="230"/>
      <c r="G15" s="97"/>
      <c r="H15" s="219"/>
      <c r="I15" s="245"/>
      <c r="J15" s="97"/>
      <c r="K15" s="219"/>
      <c r="L15" s="245"/>
      <c r="M15" s="97"/>
      <c r="N15" s="219"/>
      <c r="O15" s="245"/>
      <c r="P15" s="97"/>
      <c r="Q15" s="219"/>
      <c r="R15" s="218"/>
    </row>
    <row r="16" spans="1:18" ht="3" customHeight="1">
      <c r="A16" s="417"/>
      <c r="B16" s="402"/>
      <c r="C16" s="94"/>
      <c r="D16" s="95"/>
      <c r="E16" s="294"/>
      <c r="F16" s="95"/>
      <c r="G16" s="94"/>
      <c r="H16" s="295"/>
      <c r="I16" s="95"/>
      <c r="J16" s="94"/>
      <c r="K16" s="295"/>
      <c r="L16" s="295"/>
      <c r="M16" s="94"/>
      <c r="N16" s="295"/>
      <c r="O16" s="295"/>
      <c r="P16" s="94"/>
      <c r="Q16" s="295"/>
      <c r="R16" s="102"/>
    </row>
    <row r="17" spans="1:18" ht="12" customHeight="1">
      <c r="A17" s="417"/>
      <c r="B17" s="402"/>
      <c r="C17" s="421" t="s">
        <v>321</v>
      </c>
      <c r="D17" s="422"/>
      <c r="E17" s="278">
        <v>10</v>
      </c>
      <c r="F17" s="282"/>
      <c r="G17" s="97"/>
      <c r="H17" s="219">
        <v>8700</v>
      </c>
      <c r="I17" s="245">
        <v>0</v>
      </c>
      <c r="J17" s="97"/>
      <c r="K17" s="219">
        <v>0</v>
      </c>
      <c r="L17" s="245">
        <v>0</v>
      </c>
      <c r="M17" s="97"/>
      <c r="N17" s="219">
        <v>0</v>
      </c>
      <c r="O17" s="245">
        <v>0</v>
      </c>
      <c r="P17" s="97"/>
      <c r="Q17" s="219">
        <v>0</v>
      </c>
      <c r="R17" s="218">
        <v>0</v>
      </c>
    </row>
    <row r="18" spans="1:18" ht="3" customHeight="1">
      <c r="A18" s="417"/>
      <c r="B18" s="402"/>
      <c r="C18" s="107"/>
      <c r="D18" s="107"/>
      <c r="E18" s="291"/>
      <c r="F18" s="106"/>
      <c r="G18" s="107"/>
      <c r="H18" s="105"/>
      <c r="I18" s="106"/>
      <c r="J18" s="107"/>
      <c r="K18" s="105"/>
      <c r="L18" s="105"/>
      <c r="M18" s="107"/>
      <c r="N18" s="105"/>
      <c r="O18" s="105"/>
      <c r="P18" s="107"/>
      <c r="Q18" s="105"/>
      <c r="R18" s="108"/>
    </row>
    <row r="19" spans="1:18" ht="3" customHeight="1">
      <c r="A19" s="417"/>
      <c r="B19" s="402"/>
      <c r="C19" s="286"/>
      <c r="D19" s="101"/>
      <c r="E19" s="292"/>
      <c r="F19" s="101"/>
      <c r="G19" s="97"/>
      <c r="H19" s="99"/>
      <c r="I19" s="101"/>
      <c r="J19" s="97"/>
      <c r="K19" s="99"/>
      <c r="L19" s="99"/>
      <c r="M19" s="97"/>
      <c r="N19" s="99"/>
      <c r="O19" s="99"/>
      <c r="P19" s="97"/>
      <c r="Q19" s="99"/>
      <c r="R19" s="104"/>
    </row>
    <row r="20" spans="1:18" ht="12" customHeight="1">
      <c r="A20" s="417"/>
      <c r="B20" s="402"/>
      <c r="C20" s="420" t="s">
        <v>257</v>
      </c>
      <c r="D20" s="412"/>
      <c r="E20" s="278">
        <v>5</v>
      </c>
      <c r="F20" s="230"/>
      <c r="G20" s="97"/>
      <c r="H20" s="219">
        <v>0</v>
      </c>
      <c r="I20" s="245">
        <v>0</v>
      </c>
      <c r="J20" s="97"/>
      <c r="K20" s="219">
        <v>0</v>
      </c>
      <c r="L20" s="245">
        <v>0</v>
      </c>
      <c r="M20" s="97"/>
      <c r="N20" s="219">
        <v>0</v>
      </c>
      <c r="O20" s="245">
        <v>0</v>
      </c>
      <c r="P20" s="97"/>
      <c r="Q20" s="219">
        <v>0</v>
      </c>
      <c r="R20" s="218">
        <v>0</v>
      </c>
    </row>
    <row r="21" spans="1:18" ht="3" customHeight="1">
      <c r="A21" s="417"/>
      <c r="B21" s="402"/>
      <c r="C21" s="287"/>
      <c r="D21" s="106"/>
      <c r="E21" s="291"/>
      <c r="F21" s="106"/>
      <c r="G21" s="107"/>
      <c r="H21" s="111"/>
      <c r="I21" s="105"/>
      <c r="J21" s="107"/>
      <c r="K21" s="111"/>
      <c r="L21" s="105"/>
      <c r="M21" s="107"/>
      <c r="N21" s="105"/>
      <c r="O21" s="105"/>
      <c r="P21" s="107"/>
      <c r="Q21" s="105"/>
      <c r="R21" s="108"/>
    </row>
    <row r="22" spans="1:18" ht="3" customHeight="1">
      <c r="A22" s="417"/>
      <c r="B22" s="402"/>
      <c r="C22" s="288"/>
      <c r="D22" s="101"/>
      <c r="E22" s="292"/>
      <c r="F22" s="101"/>
      <c r="G22" s="97"/>
      <c r="H22" s="110"/>
      <c r="I22" s="99"/>
      <c r="J22" s="97"/>
      <c r="K22" s="110"/>
      <c r="L22" s="99"/>
      <c r="M22" s="97"/>
      <c r="N22" s="99"/>
      <c r="O22" s="99"/>
      <c r="P22" s="97"/>
      <c r="Q22" s="99"/>
      <c r="R22" s="104"/>
    </row>
    <row r="23" spans="1:18" ht="12" customHeight="1">
      <c r="A23" s="417"/>
      <c r="B23" s="402"/>
      <c r="C23" s="420" t="s">
        <v>324</v>
      </c>
      <c r="D23" s="412"/>
      <c r="E23" s="278">
        <v>5</v>
      </c>
      <c r="F23" s="230"/>
      <c r="G23" s="97"/>
      <c r="H23" s="219">
        <v>0</v>
      </c>
      <c r="I23" s="245">
        <v>0</v>
      </c>
      <c r="J23" s="97"/>
      <c r="K23" s="219">
        <v>0</v>
      </c>
      <c r="L23" s="245">
        <v>0</v>
      </c>
      <c r="M23" s="97"/>
      <c r="N23" s="219">
        <v>0</v>
      </c>
      <c r="O23" s="245">
        <v>0</v>
      </c>
      <c r="P23" s="97"/>
      <c r="Q23" s="219">
        <v>0</v>
      </c>
      <c r="R23" s="218">
        <v>0</v>
      </c>
    </row>
    <row r="24" spans="1:18" ht="3" customHeight="1">
      <c r="A24" s="417"/>
      <c r="B24" s="402"/>
      <c r="C24" s="287"/>
      <c r="D24" s="106"/>
      <c r="E24" s="291"/>
      <c r="F24" s="106"/>
      <c r="G24" s="107"/>
      <c r="H24" s="111"/>
      <c r="I24" s="105"/>
      <c r="J24" s="107"/>
      <c r="K24" s="111"/>
      <c r="L24" s="105"/>
      <c r="M24" s="107"/>
      <c r="N24" s="105"/>
      <c r="O24" s="105"/>
      <c r="P24" s="107"/>
      <c r="Q24" s="105"/>
      <c r="R24" s="108"/>
    </row>
    <row r="25" spans="1:18" ht="3" customHeight="1">
      <c r="A25" s="417"/>
      <c r="B25" s="402"/>
      <c r="C25" s="288"/>
      <c r="D25" s="101"/>
      <c r="E25" s="292"/>
      <c r="F25" s="101"/>
      <c r="G25" s="97"/>
      <c r="H25" s="110"/>
      <c r="I25" s="99"/>
      <c r="J25" s="97"/>
      <c r="K25" s="110"/>
      <c r="L25" s="99"/>
      <c r="M25" s="97"/>
      <c r="N25" s="99"/>
      <c r="O25" s="99"/>
      <c r="P25" s="97"/>
      <c r="Q25" s="99"/>
      <c r="R25" s="104"/>
    </row>
    <row r="26" spans="1:18" ht="25.5" customHeight="1">
      <c r="A26" s="417"/>
      <c r="B26" s="402"/>
      <c r="C26" s="443" t="s">
        <v>313</v>
      </c>
      <c r="D26" s="444"/>
      <c r="E26" s="293">
        <v>3</v>
      </c>
      <c r="F26" s="283"/>
      <c r="G26" s="97"/>
      <c r="H26" s="219">
        <v>0</v>
      </c>
      <c r="I26" s="245">
        <v>0</v>
      </c>
      <c r="J26" s="97"/>
      <c r="K26" s="219">
        <v>0</v>
      </c>
      <c r="L26" s="245">
        <v>0</v>
      </c>
      <c r="M26" s="97"/>
      <c r="N26" s="219">
        <v>0</v>
      </c>
      <c r="O26" s="245">
        <v>0</v>
      </c>
      <c r="P26" s="97"/>
      <c r="Q26" s="219">
        <v>0</v>
      </c>
      <c r="R26" s="218">
        <v>0</v>
      </c>
    </row>
    <row r="27" spans="1:18" ht="3" customHeight="1">
      <c r="A27" s="417"/>
      <c r="B27" s="402"/>
      <c r="C27" s="287"/>
      <c r="D27" s="106"/>
      <c r="E27" s="291"/>
      <c r="F27" s="106"/>
      <c r="G27" s="107"/>
      <c r="H27" s="111"/>
      <c r="I27" s="105"/>
      <c r="J27" s="107"/>
      <c r="K27" s="111"/>
      <c r="L27" s="105"/>
      <c r="M27" s="107"/>
      <c r="N27" s="105"/>
      <c r="O27" s="105"/>
      <c r="P27" s="107"/>
      <c r="Q27" s="105"/>
      <c r="R27" s="108"/>
    </row>
    <row r="28" spans="1:18" ht="3" customHeight="1">
      <c r="A28" s="417"/>
      <c r="B28" s="402"/>
      <c r="C28" s="288"/>
      <c r="D28" s="101"/>
      <c r="E28" s="292"/>
      <c r="F28" s="101"/>
      <c r="G28" s="97"/>
      <c r="H28" s="110"/>
      <c r="I28" s="99"/>
      <c r="J28" s="97"/>
      <c r="K28" s="110"/>
      <c r="L28" s="99"/>
      <c r="M28" s="97"/>
      <c r="N28" s="99"/>
      <c r="O28" s="99"/>
      <c r="P28" s="97"/>
      <c r="Q28" s="99"/>
      <c r="R28" s="104"/>
    </row>
    <row r="29" spans="1:18" ht="25.5" customHeight="1">
      <c r="A29" s="417"/>
      <c r="B29" s="402"/>
      <c r="C29" s="441" t="s">
        <v>240</v>
      </c>
      <c r="D29" s="442"/>
      <c r="E29" s="278">
        <v>1</v>
      </c>
      <c r="F29" s="230"/>
      <c r="G29" s="97"/>
      <c r="H29" s="219">
        <v>0</v>
      </c>
      <c r="I29" s="245">
        <v>0</v>
      </c>
      <c r="J29" s="97"/>
      <c r="K29" s="219">
        <v>0</v>
      </c>
      <c r="L29" s="245">
        <v>0</v>
      </c>
      <c r="M29" s="97"/>
      <c r="N29" s="219">
        <v>0</v>
      </c>
      <c r="O29" s="245">
        <v>0</v>
      </c>
      <c r="P29" s="97"/>
      <c r="Q29" s="219">
        <v>0</v>
      </c>
      <c r="R29" s="218">
        <v>0</v>
      </c>
    </row>
    <row r="30" spans="1:18" ht="3" customHeight="1">
      <c r="A30" s="417"/>
      <c r="B30" s="402"/>
      <c r="C30" s="287"/>
      <c r="D30" s="106"/>
      <c r="E30" s="291"/>
      <c r="F30" s="106"/>
      <c r="G30" s="107"/>
      <c r="H30" s="111"/>
      <c r="I30" s="105"/>
      <c r="J30" s="107"/>
      <c r="K30" s="111"/>
      <c r="L30" s="105"/>
      <c r="M30" s="107"/>
      <c r="N30" s="105"/>
      <c r="O30" s="105"/>
      <c r="P30" s="107"/>
      <c r="Q30" s="105"/>
      <c r="R30" s="108"/>
    </row>
    <row r="31" spans="1:18" ht="3" customHeight="1">
      <c r="A31" s="417"/>
      <c r="B31" s="402"/>
      <c r="C31" s="288"/>
      <c r="D31" s="101"/>
      <c r="E31" s="292"/>
      <c r="F31" s="101"/>
      <c r="G31" s="97"/>
      <c r="H31" s="110"/>
      <c r="I31" s="99"/>
      <c r="J31" s="97"/>
      <c r="K31" s="110"/>
      <c r="L31" s="99"/>
      <c r="M31" s="97"/>
      <c r="N31" s="99"/>
      <c r="O31" s="99"/>
      <c r="P31" s="97"/>
      <c r="Q31" s="99"/>
      <c r="R31" s="104"/>
    </row>
    <row r="32" spans="1:18" ht="12" customHeight="1">
      <c r="A32" s="417"/>
      <c r="B32" s="402"/>
      <c r="C32" s="288"/>
      <c r="D32" s="101"/>
      <c r="E32" s="292"/>
      <c r="F32" s="101"/>
      <c r="G32" s="97"/>
      <c r="H32" s="219"/>
      <c r="I32" s="245"/>
      <c r="J32" s="97"/>
      <c r="K32" s="219"/>
      <c r="L32" s="245"/>
      <c r="M32" s="97"/>
      <c r="N32" s="219"/>
      <c r="O32" s="245"/>
      <c r="P32" s="97"/>
      <c r="Q32" s="219"/>
      <c r="R32" s="218"/>
    </row>
    <row r="33" spans="1:18" ht="3" customHeight="1">
      <c r="A33" s="417"/>
      <c r="B33" s="403"/>
      <c r="C33" s="287"/>
      <c r="D33" s="106"/>
      <c r="E33" s="291"/>
      <c r="F33" s="106"/>
      <c r="G33" s="107"/>
      <c r="H33" s="109"/>
      <c r="I33" s="108"/>
      <c r="J33" s="107"/>
      <c r="K33" s="109"/>
      <c r="L33" s="108"/>
      <c r="M33" s="107"/>
      <c r="N33" s="106"/>
      <c r="O33" s="108"/>
      <c r="P33" s="107"/>
      <c r="Q33" s="106"/>
      <c r="R33" s="108"/>
    </row>
    <row r="34" spans="1:18" ht="6" customHeight="1">
      <c r="A34" s="417"/>
      <c r="B34" s="101"/>
      <c r="C34" s="101"/>
      <c r="D34" s="101"/>
      <c r="E34" s="95"/>
      <c r="F34" s="101"/>
      <c r="G34" s="97"/>
      <c r="H34" s="96"/>
      <c r="I34" s="101"/>
      <c r="J34" s="97"/>
      <c r="K34" s="96"/>
      <c r="L34" s="101"/>
      <c r="M34" s="97"/>
      <c r="N34" s="101"/>
      <c r="O34" s="101"/>
      <c r="P34" s="97"/>
      <c r="Q34" s="101"/>
      <c r="R34" s="99"/>
    </row>
    <row r="35" spans="1:18" ht="12" customHeight="1">
      <c r="A35" s="417"/>
      <c r="B35" s="420" t="s">
        <v>77</v>
      </c>
      <c r="C35" s="412"/>
      <c r="D35" s="412"/>
      <c r="E35" s="230"/>
      <c r="F35" s="230"/>
      <c r="G35" s="97"/>
      <c r="H35" s="100" t="s">
        <v>0</v>
      </c>
      <c r="I35" s="101"/>
      <c r="J35" s="97"/>
      <c r="K35" s="100"/>
      <c r="L35" s="101"/>
      <c r="M35" s="97"/>
      <c r="N35" s="101"/>
      <c r="O35" s="101"/>
      <c r="P35" s="97"/>
      <c r="Q35" s="101"/>
      <c r="R35" s="99"/>
    </row>
    <row r="36" spans="1:18" ht="12" customHeight="1">
      <c r="A36" s="418"/>
      <c r="B36" s="429" t="s">
        <v>261</v>
      </c>
      <c r="C36" s="430"/>
      <c r="D36" s="430"/>
      <c r="E36" s="268"/>
      <c r="F36" s="268"/>
      <c r="G36" s="107"/>
      <c r="H36" s="257">
        <f>H7+H11++H14+H17+H20+H23+H26+H29+H32</f>
        <v>209100</v>
      </c>
      <c r="I36" s="106"/>
      <c r="J36" s="107"/>
      <c r="K36" s="257">
        <f>K7+K11++K14+K17+K20+K23+K26+K29+K32</f>
        <v>0</v>
      </c>
      <c r="L36" s="106"/>
      <c r="M36" s="107"/>
      <c r="N36" s="257">
        <f>N7+N11++N14+N17+N20+N23+N26+N29+N32</f>
        <v>0</v>
      </c>
      <c r="O36" s="106"/>
      <c r="P36" s="107"/>
      <c r="Q36" s="257">
        <f>Q7+Q11++Q14+Q17+Q20+Q23+Q26+Q29+Q32</f>
        <v>0</v>
      </c>
      <c r="R36" s="105"/>
    </row>
    <row r="37" spans="1:18" ht="6" customHeight="1">
      <c r="A37" s="97"/>
      <c r="B37" s="106"/>
      <c r="C37" s="106"/>
      <c r="D37" s="106"/>
      <c r="E37" s="106"/>
      <c r="F37" s="106"/>
      <c r="G37" s="107"/>
      <c r="H37" s="106"/>
      <c r="I37" s="105"/>
      <c r="J37" s="107"/>
      <c r="K37" s="109"/>
      <c r="L37" s="105"/>
      <c r="M37" s="107"/>
      <c r="N37" s="106"/>
      <c r="O37" s="106"/>
      <c r="P37" s="107"/>
      <c r="Q37" s="106"/>
      <c r="R37" s="105"/>
    </row>
    <row r="38" spans="1:18" ht="12" customHeight="1">
      <c r="A38" s="416" t="s">
        <v>262</v>
      </c>
      <c r="B38" s="420" t="s">
        <v>75</v>
      </c>
      <c r="C38" s="412"/>
      <c r="D38" s="412"/>
      <c r="E38" s="265"/>
      <c r="F38" s="230"/>
      <c r="G38" s="97"/>
      <c r="H38" s="103"/>
      <c r="I38" s="101"/>
      <c r="J38" s="97"/>
      <c r="K38" s="101"/>
      <c r="L38" s="104"/>
      <c r="M38" s="97"/>
      <c r="N38" s="101"/>
      <c r="O38" s="104"/>
      <c r="P38" s="97"/>
      <c r="Q38" s="101"/>
      <c r="R38" s="104"/>
    </row>
    <row r="39" spans="1:18" ht="12" customHeight="1">
      <c r="A39" s="417"/>
      <c r="B39" s="420" t="s">
        <v>288</v>
      </c>
      <c r="C39" s="412"/>
      <c r="D39" s="412"/>
      <c r="E39" s="230"/>
      <c r="F39" s="230"/>
      <c r="G39" s="97"/>
      <c r="H39" s="219">
        <v>0</v>
      </c>
      <c r="I39" s="101"/>
      <c r="J39" s="97"/>
      <c r="K39" s="219">
        <v>0</v>
      </c>
      <c r="L39" s="104"/>
      <c r="M39" s="97"/>
      <c r="N39" s="219">
        <v>0</v>
      </c>
      <c r="O39" s="104"/>
      <c r="P39" s="97"/>
      <c r="Q39" s="219">
        <v>0</v>
      </c>
      <c r="R39" s="104"/>
    </row>
    <row r="40" spans="1:18" ht="6" customHeight="1">
      <c r="A40" s="417"/>
      <c r="B40" s="101"/>
      <c r="C40" s="101"/>
      <c r="D40" s="101"/>
      <c r="E40" s="106"/>
      <c r="F40" s="101"/>
      <c r="G40" s="97"/>
      <c r="H40" s="105"/>
      <c r="I40" s="106"/>
      <c r="J40" s="97"/>
      <c r="K40" s="106"/>
      <c r="L40" s="104"/>
      <c r="M40" s="97"/>
      <c r="N40" s="101"/>
      <c r="O40" s="104"/>
      <c r="P40" s="97"/>
      <c r="Q40" s="101"/>
      <c r="R40" s="104"/>
    </row>
    <row r="41" spans="1:18" ht="3" customHeight="1">
      <c r="A41" s="417"/>
      <c r="B41" s="432" t="s">
        <v>100</v>
      </c>
      <c r="C41" s="95"/>
      <c r="D41" s="95"/>
      <c r="E41" s="102"/>
      <c r="F41" s="95"/>
      <c r="G41" s="94"/>
      <c r="H41" s="99"/>
      <c r="I41" s="101"/>
      <c r="J41" s="94"/>
      <c r="K41" s="101"/>
      <c r="L41" s="102"/>
      <c r="M41" s="94"/>
      <c r="N41" s="95"/>
      <c r="O41" s="102"/>
      <c r="P41" s="94"/>
      <c r="Q41" s="95"/>
      <c r="R41" s="102"/>
    </row>
    <row r="42" spans="1:18" ht="12" customHeight="1">
      <c r="A42" s="417"/>
      <c r="B42" s="433"/>
      <c r="C42" s="411" t="s">
        <v>241</v>
      </c>
      <c r="D42" s="412"/>
      <c r="E42" s="278">
        <v>14</v>
      </c>
      <c r="F42" s="230"/>
      <c r="G42" s="97"/>
      <c r="H42" s="219">
        <v>0</v>
      </c>
      <c r="I42" s="245">
        <v>0</v>
      </c>
      <c r="J42" s="97"/>
      <c r="K42" s="219">
        <v>0</v>
      </c>
      <c r="L42" s="245">
        <v>0</v>
      </c>
      <c r="M42" s="97"/>
      <c r="N42" s="219">
        <v>0</v>
      </c>
      <c r="O42" s="245">
        <v>0</v>
      </c>
      <c r="P42" s="97"/>
      <c r="Q42" s="219">
        <v>0</v>
      </c>
      <c r="R42" s="218">
        <v>0</v>
      </c>
    </row>
    <row r="43" spans="1:18" ht="3" customHeight="1">
      <c r="A43" s="417"/>
      <c r="B43" s="433"/>
      <c r="C43" s="279"/>
      <c r="D43" s="230"/>
      <c r="E43" s="278"/>
      <c r="F43" s="230"/>
      <c r="G43" s="97"/>
      <c r="H43" s="219"/>
      <c r="I43" s="245"/>
      <c r="J43" s="97"/>
      <c r="K43" s="219"/>
      <c r="L43" s="245"/>
      <c r="M43" s="97"/>
      <c r="N43" s="219"/>
      <c r="O43" s="245"/>
      <c r="P43" s="97"/>
      <c r="Q43" s="219"/>
      <c r="R43" s="218"/>
    </row>
    <row r="44" spans="1:18" ht="3" customHeight="1">
      <c r="A44" s="417"/>
      <c r="B44" s="433"/>
      <c r="C44" s="94"/>
      <c r="D44" s="95"/>
      <c r="E44" s="294"/>
      <c r="F44" s="95"/>
      <c r="G44" s="94"/>
      <c r="H44" s="295"/>
      <c r="I44" s="95"/>
      <c r="J44" s="94"/>
      <c r="K44" s="295"/>
      <c r="L44" s="295"/>
      <c r="M44" s="94"/>
      <c r="N44" s="295"/>
      <c r="O44" s="295"/>
      <c r="P44" s="94"/>
      <c r="Q44" s="295"/>
      <c r="R44" s="102"/>
    </row>
    <row r="45" spans="1:18" ht="12" customHeight="1">
      <c r="A45" s="417"/>
      <c r="B45" s="433"/>
      <c r="C45" s="421" t="s">
        <v>234</v>
      </c>
      <c r="D45" s="422"/>
      <c r="E45" s="278">
        <v>10</v>
      </c>
      <c r="F45" s="282"/>
      <c r="G45" s="97"/>
      <c r="H45" s="219">
        <v>0</v>
      </c>
      <c r="I45" s="245">
        <v>0</v>
      </c>
      <c r="J45" s="97"/>
      <c r="K45" s="219">
        <v>0</v>
      </c>
      <c r="L45" s="245">
        <v>0</v>
      </c>
      <c r="M45" s="97"/>
      <c r="N45" s="219">
        <v>0</v>
      </c>
      <c r="O45" s="245">
        <v>0</v>
      </c>
      <c r="P45" s="97"/>
      <c r="Q45" s="219">
        <v>0</v>
      </c>
      <c r="R45" s="218">
        <v>0</v>
      </c>
    </row>
    <row r="46" spans="1:18" ht="3" customHeight="1">
      <c r="A46" s="417"/>
      <c r="B46" s="433"/>
      <c r="C46" s="97"/>
      <c r="D46" s="101"/>
      <c r="E46" s="292"/>
      <c r="F46" s="101"/>
      <c r="G46" s="97"/>
      <c r="H46" s="99"/>
      <c r="I46" s="101"/>
      <c r="J46" s="97"/>
      <c r="K46" s="99"/>
      <c r="L46" s="99"/>
      <c r="M46" s="97"/>
      <c r="N46" s="99"/>
      <c r="O46" s="99"/>
      <c r="P46" s="97"/>
      <c r="Q46" s="99"/>
      <c r="R46" s="104"/>
    </row>
    <row r="47" spans="1:18" ht="3" customHeight="1">
      <c r="A47" s="417"/>
      <c r="B47" s="433"/>
      <c r="C47" s="298"/>
      <c r="D47" s="295"/>
      <c r="E47" s="294"/>
      <c r="F47" s="95"/>
      <c r="G47" s="94"/>
      <c r="H47" s="303"/>
      <c r="I47" s="295"/>
      <c r="J47" s="94"/>
      <c r="K47" s="303"/>
      <c r="L47" s="295"/>
      <c r="M47" s="94"/>
      <c r="N47" s="295"/>
      <c r="O47" s="295"/>
      <c r="P47" s="94"/>
      <c r="Q47" s="295"/>
      <c r="R47" s="102"/>
    </row>
    <row r="48" spans="1:18" ht="12" customHeight="1">
      <c r="A48" s="417"/>
      <c r="B48" s="433"/>
      <c r="C48" s="411" t="s">
        <v>324</v>
      </c>
      <c r="D48" s="413"/>
      <c r="E48" s="302">
        <v>5</v>
      </c>
      <c r="F48" s="243"/>
      <c r="G48" s="97"/>
      <c r="H48" s="219">
        <v>0</v>
      </c>
      <c r="I48" s="245">
        <v>0</v>
      </c>
      <c r="J48" s="97"/>
      <c r="K48" s="219">
        <v>0</v>
      </c>
      <c r="L48" s="245">
        <v>0</v>
      </c>
      <c r="M48" s="97"/>
      <c r="N48" s="219">
        <v>0</v>
      </c>
      <c r="O48" s="245">
        <v>0</v>
      </c>
      <c r="P48" s="97"/>
      <c r="Q48" s="219">
        <v>0</v>
      </c>
      <c r="R48" s="218">
        <v>0</v>
      </c>
    </row>
    <row r="49" spans="1:18" ht="3" customHeight="1">
      <c r="A49" s="417"/>
      <c r="B49" s="433"/>
      <c r="C49" s="297"/>
      <c r="D49" s="105"/>
      <c r="E49" s="291"/>
      <c r="F49" s="106"/>
      <c r="G49" s="107"/>
      <c r="H49" s="111"/>
      <c r="I49" s="105"/>
      <c r="J49" s="107"/>
      <c r="K49" s="111"/>
      <c r="L49" s="105"/>
      <c r="M49" s="107"/>
      <c r="N49" s="105"/>
      <c r="O49" s="105"/>
      <c r="P49" s="107"/>
      <c r="Q49" s="105"/>
      <c r="R49" s="108"/>
    </row>
    <row r="50" spans="1:18" ht="3" customHeight="1">
      <c r="A50" s="417"/>
      <c r="B50" s="433"/>
      <c r="C50" s="298"/>
      <c r="D50" s="101"/>
      <c r="E50" s="292"/>
      <c r="F50" s="101"/>
      <c r="G50" s="97"/>
      <c r="H50" s="110"/>
      <c r="I50" s="99"/>
      <c r="J50" s="97"/>
      <c r="K50" s="110"/>
      <c r="L50" s="99"/>
      <c r="M50" s="97"/>
      <c r="N50" s="99"/>
      <c r="O50" s="99"/>
      <c r="P50" s="97"/>
      <c r="Q50" s="99"/>
      <c r="R50" s="104"/>
    </row>
    <row r="51" spans="1:18" ht="25.5" customHeight="1">
      <c r="A51" s="417"/>
      <c r="B51" s="433"/>
      <c r="C51" s="441" t="s">
        <v>240</v>
      </c>
      <c r="D51" s="442"/>
      <c r="E51" s="302">
        <v>1</v>
      </c>
      <c r="F51" s="243"/>
      <c r="G51" s="97"/>
      <c r="H51" s="219">
        <v>0</v>
      </c>
      <c r="I51" s="245">
        <v>0</v>
      </c>
      <c r="J51" s="97"/>
      <c r="K51" s="219">
        <v>0</v>
      </c>
      <c r="L51" s="245">
        <v>0</v>
      </c>
      <c r="M51" s="97"/>
      <c r="N51" s="219">
        <v>0</v>
      </c>
      <c r="O51" s="245">
        <v>0</v>
      </c>
      <c r="P51" s="97"/>
      <c r="Q51" s="219">
        <v>0</v>
      </c>
      <c r="R51" s="218">
        <v>0</v>
      </c>
    </row>
    <row r="52" spans="1:18" ht="3" customHeight="1">
      <c r="A52" s="417"/>
      <c r="B52" s="433"/>
      <c r="C52" s="297"/>
      <c r="D52" s="106"/>
      <c r="E52" s="291"/>
      <c r="F52" s="106"/>
      <c r="G52" s="107"/>
      <c r="H52" s="111"/>
      <c r="I52" s="105"/>
      <c r="J52" s="107"/>
      <c r="K52" s="111"/>
      <c r="L52" s="105"/>
      <c r="M52" s="107"/>
      <c r="N52" s="105"/>
      <c r="O52" s="105"/>
      <c r="P52" s="107"/>
      <c r="Q52" s="105"/>
      <c r="R52" s="108"/>
    </row>
    <row r="53" spans="1:18" ht="3" customHeight="1">
      <c r="A53" s="417"/>
      <c r="B53" s="433"/>
      <c r="C53" s="296"/>
      <c r="D53" s="101"/>
      <c r="E53" s="292"/>
      <c r="F53" s="101"/>
      <c r="G53" s="97"/>
      <c r="H53" s="110"/>
      <c r="I53" s="99"/>
      <c r="J53" s="97"/>
      <c r="K53" s="110"/>
      <c r="L53" s="99"/>
      <c r="M53" s="97"/>
      <c r="N53" s="99"/>
      <c r="O53" s="99"/>
      <c r="P53" s="97"/>
      <c r="Q53" s="99"/>
      <c r="R53" s="104"/>
    </row>
    <row r="54" spans="1:18" ht="12" customHeight="1">
      <c r="A54" s="417"/>
      <c r="B54" s="433"/>
      <c r="C54" s="296"/>
      <c r="D54" s="101"/>
      <c r="E54" s="292"/>
      <c r="F54" s="101"/>
      <c r="G54" s="97"/>
      <c r="H54" s="219">
        <v>0</v>
      </c>
      <c r="I54" s="245">
        <v>0</v>
      </c>
      <c r="J54" s="97"/>
      <c r="K54" s="219">
        <v>0</v>
      </c>
      <c r="L54" s="245">
        <v>0</v>
      </c>
      <c r="M54" s="97"/>
      <c r="N54" s="219">
        <v>0</v>
      </c>
      <c r="O54" s="245">
        <v>0</v>
      </c>
      <c r="P54" s="97"/>
      <c r="Q54" s="219">
        <v>0</v>
      </c>
      <c r="R54" s="218">
        <v>0</v>
      </c>
    </row>
    <row r="55" spans="1:18" ht="3" customHeight="1">
      <c r="A55" s="417"/>
      <c r="B55" s="434"/>
      <c r="C55" s="297"/>
      <c r="D55" s="106"/>
      <c r="E55" s="291"/>
      <c r="F55" s="106"/>
      <c r="G55" s="107"/>
      <c r="H55" s="109"/>
      <c r="I55" s="108"/>
      <c r="J55" s="107"/>
      <c r="K55" s="109"/>
      <c r="L55" s="108"/>
      <c r="M55" s="107"/>
      <c r="N55" s="106"/>
      <c r="O55" s="108"/>
      <c r="P55" s="107"/>
      <c r="Q55" s="106"/>
      <c r="R55" s="108"/>
    </row>
    <row r="56" spans="1:18" ht="6" customHeight="1">
      <c r="A56" s="417"/>
      <c r="B56" s="101"/>
      <c r="C56" s="101"/>
      <c r="D56" s="101"/>
      <c r="E56" s="101"/>
      <c r="F56" s="101"/>
      <c r="G56" s="97"/>
      <c r="H56" s="96"/>
      <c r="I56" s="101"/>
      <c r="J56" s="97"/>
      <c r="K56" s="96"/>
      <c r="L56" s="101"/>
      <c r="M56" s="97"/>
      <c r="N56" s="101"/>
      <c r="O56" s="101"/>
      <c r="P56" s="97"/>
      <c r="Q56" s="101"/>
      <c r="R56" s="99"/>
    </row>
    <row r="57" spans="1:18" ht="12" customHeight="1">
      <c r="A57" s="417"/>
      <c r="B57" s="420" t="s">
        <v>77</v>
      </c>
      <c r="C57" s="412"/>
      <c r="D57" s="413"/>
      <c r="E57" s="230"/>
      <c r="F57" s="230"/>
      <c r="G57" s="97"/>
      <c r="H57" s="100" t="s">
        <v>0</v>
      </c>
      <c r="I57" s="101"/>
      <c r="J57" s="97"/>
      <c r="K57" s="100"/>
      <c r="L57" s="101"/>
      <c r="M57" s="97"/>
      <c r="N57" s="101"/>
      <c r="O57" s="101"/>
      <c r="P57" s="97"/>
      <c r="Q57" s="101"/>
      <c r="R57" s="99"/>
    </row>
    <row r="58" spans="1:18" ht="12" customHeight="1">
      <c r="A58" s="418"/>
      <c r="B58" s="429" t="s">
        <v>289</v>
      </c>
      <c r="C58" s="430"/>
      <c r="D58" s="431"/>
      <c r="E58" s="268"/>
      <c r="F58" s="268"/>
      <c r="G58" s="107"/>
      <c r="H58" s="257">
        <f>H39+H42+H45+H48+H51+H54</f>
        <v>0</v>
      </c>
      <c r="I58" s="106"/>
      <c r="J58" s="107"/>
      <c r="K58" s="257">
        <f>K39+K42+K45+K48+K51+K54</f>
        <v>0</v>
      </c>
      <c r="L58" s="106"/>
      <c r="M58" s="107"/>
      <c r="N58" s="257">
        <f>N39+N42+N45+N48+N51+N54</f>
        <v>0</v>
      </c>
      <c r="O58" s="106"/>
      <c r="P58" s="107"/>
      <c r="Q58" s="257">
        <f>Q39+Q42+Q45+Q48+Q51+Q54</f>
        <v>0</v>
      </c>
      <c r="R58" s="105"/>
    </row>
    <row r="59" spans="1:18" ht="3" customHeight="1">
      <c r="A59" s="97"/>
      <c r="B59" s="101"/>
      <c r="C59" s="101"/>
      <c r="D59" s="101"/>
      <c r="E59" s="101"/>
      <c r="F59" s="101"/>
      <c r="G59" s="97"/>
      <c r="H59" s="101"/>
      <c r="I59" s="101"/>
      <c r="J59" s="97"/>
      <c r="K59" s="100"/>
      <c r="L59" s="101"/>
      <c r="M59" s="97"/>
      <c r="N59" s="101"/>
      <c r="O59" s="101"/>
      <c r="P59" s="97"/>
      <c r="Q59" s="101"/>
      <c r="R59" s="99"/>
    </row>
    <row r="60" spans="1:18" ht="12" customHeight="1">
      <c r="A60" s="411" t="s">
        <v>297</v>
      </c>
      <c r="B60" s="412"/>
      <c r="C60" s="412"/>
      <c r="D60" s="413"/>
      <c r="E60" s="230"/>
      <c r="F60" s="230"/>
      <c r="G60" s="97"/>
      <c r="H60" s="258">
        <f>H58+H36</f>
        <v>209100</v>
      </c>
      <c r="I60" s="99"/>
      <c r="J60" s="97"/>
      <c r="K60" s="258">
        <f>K58+K36</f>
        <v>0</v>
      </c>
      <c r="L60" s="99"/>
      <c r="M60" s="97"/>
      <c r="N60" s="258">
        <f>N58+N36</f>
        <v>0</v>
      </c>
      <c r="O60" s="101"/>
      <c r="P60" s="97"/>
      <c r="Q60" s="258">
        <f>Q58+Q36</f>
        <v>0</v>
      </c>
      <c r="R60" s="99"/>
    </row>
    <row r="61" spans="1:18" ht="3" customHeight="1">
      <c r="A61" s="107"/>
      <c r="B61" s="106"/>
      <c r="C61" s="106"/>
      <c r="D61" s="106"/>
      <c r="E61" s="106"/>
      <c r="F61" s="106"/>
      <c r="G61" s="107"/>
      <c r="H61" s="106"/>
      <c r="I61" s="106"/>
      <c r="J61" s="107"/>
      <c r="K61" s="109"/>
      <c r="L61" s="106"/>
      <c r="M61" s="107"/>
      <c r="N61" s="106"/>
      <c r="O61" s="106"/>
      <c r="P61" s="107"/>
      <c r="Q61" s="106"/>
      <c r="R61" s="105"/>
    </row>
    <row r="62" spans="1:18" ht="3" customHeight="1">
      <c r="A62" s="97"/>
      <c r="B62" s="101"/>
      <c r="C62" s="101"/>
      <c r="D62" s="101"/>
      <c r="E62" s="101"/>
      <c r="F62" s="101"/>
      <c r="G62" s="97"/>
      <c r="H62" s="101"/>
      <c r="I62" s="101"/>
      <c r="J62" s="97"/>
      <c r="K62" s="100"/>
      <c r="L62" s="101"/>
      <c r="M62" s="97"/>
      <c r="N62" s="101"/>
      <c r="O62" s="101"/>
      <c r="P62" s="97"/>
      <c r="Q62" s="101"/>
      <c r="R62" s="99"/>
    </row>
    <row r="63" spans="1:18" ht="12" customHeight="1">
      <c r="A63" s="411" t="s">
        <v>296</v>
      </c>
      <c r="B63" s="412"/>
      <c r="C63" s="412"/>
      <c r="D63" s="413"/>
      <c r="E63" s="230"/>
      <c r="F63" s="230"/>
      <c r="G63" s="97"/>
      <c r="H63" s="220">
        <v>0</v>
      </c>
      <c r="I63" s="245"/>
      <c r="J63" s="97"/>
      <c r="K63" s="220">
        <v>0</v>
      </c>
      <c r="L63" s="245"/>
      <c r="M63" s="97"/>
      <c r="N63" s="220">
        <v>0</v>
      </c>
      <c r="O63" s="245"/>
      <c r="P63" s="97"/>
      <c r="Q63" s="220">
        <v>0</v>
      </c>
      <c r="R63" s="217"/>
    </row>
    <row r="64" spans="1:18" ht="3" customHeight="1">
      <c r="A64" s="107"/>
      <c r="B64" s="106"/>
      <c r="C64" s="106"/>
      <c r="D64" s="106"/>
      <c r="E64" s="106"/>
      <c r="F64" s="106"/>
      <c r="G64" s="107"/>
      <c r="H64" s="106"/>
      <c r="I64" s="106"/>
      <c r="J64" s="107"/>
      <c r="K64" s="109"/>
      <c r="L64" s="106"/>
      <c r="M64" s="107"/>
      <c r="N64" s="106"/>
      <c r="O64" s="106"/>
      <c r="P64" s="107"/>
      <c r="Q64" s="106"/>
      <c r="R64" s="105"/>
    </row>
    <row r="65" spans="1:18" ht="3" customHeight="1">
      <c r="A65" s="97"/>
      <c r="B65" s="101"/>
      <c r="C65" s="101"/>
      <c r="D65" s="101"/>
      <c r="E65" s="101"/>
      <c r="F65" s="101"/>
      <c r="G65" s="97"/>
      <c r="H65" s="101"/>
      <c r="I65" s="101"/>
      <c r="J65" s="97"/>
      <c r="K65" s="100"/>
      <c r="L65" s="101"/>
      <c r="M65" s="97"/>
      <c r="N65" s="101"/>
      <c r="O65" s="101"/>
      <c r="P65" s="97"/>
      <c r="Q65" s="101"/>
      <c r="R65" s="99"/>
    </row>
    <row r="66" spans="1:18" ht="12" customHeight="1">
      <c r="A66" s="411" t="s">
        <v>78</v>
      </c>
      <c r="B66" s="412"/>
      <c r="C66" s="412"/>
      <c r="D66" s="413"/>
      <c r="E66" s="230"/>
      <c r="F66" s="230"/>
      <c r="G66" s="97"/>
      <c r="H66" s="259">
        <f>H60*I66</f>
        <v>0</v>
      </c>
      <c r="I66" s="245">
        <v>0</v>
      </c>
      <c r="J66" s="97"/>
      <c r="K66" s="259">
        <f>K60*L66</f>
        <v>0</v>
      </c>
      <c r="L66" s="245">
        <v>0</v>
      </c>
      <c r="M66" s="97"/>
      <c r="N66" s="259">
        <f>N60*O66</f>
        <v>0</v>
      </c>
      <c r="O66" s="245">
        <v>0</v>
      </c>
      <c r="P66" s="97"/>
      <c r="Q66" s="259">
        <f>Q60*R66</f>
        <v>0</v>
      </c>
      <c r="R66" s="217">
        <v>0</v>
      </c>
    </row>
    <row r="67" spans="1:18" ht="3" customHeight="1">
      <c r="A67" s="107"/>
      <c r="B67" s="106"/>
      <c r="C67" s="106"/>
      <c r="D67" s="106"/>
      <c r="E67" s="106"/>
      <c r="F67" s="106"/>
      <c r="G67" s="107"/>
      <c r="H67" s="106"/>
      <c r="I67" s="106"/>
      <c r="J67" s="107"/>
      <c r="K67" s="109"/>
      <c r="L67" s="106"/>
      <c r="M67" s="107"/>
      <c r="N67" s="106"/>
      <c r="O67" s="106"/>
      <c r="P67" s="107"/>
      <c r="Q67" s="106"/>
      <c r="R67" s="105"/>
    </row>
    <row r="68" spans="1:18" ht="3" customHeight="1">
      <c r="A68" s="97"/>
      <c r="B68" s="101"/>
      <c r="C68" s="101"/>
      <c r="D68" s="101"/>
      <c r="E68" s="101"/>
      <c r="F68" s="101"/>
      <c r="G68" s="97"/>
      <c r="H68" s="101"/>
      <c r="I68" s="101"/>
      <c r="J68" s="97"/>
      <c r="K68" s="100"/>
      <c r="L68" s="101"/>
      <c r="M68" s="97"/>
      <c r="N68" s="101"/>
      <c r="O68" s="101"/>
      <c r="P68" s="97"/>
      <c r="Q68" s="101"/>
      <c r="R68" s="99"/>
    </row>
    <row r="69" spans="1:18" ht="12" customHeight="1">
      <c r="A69" s="411" t="s">
        <v>290</v>
      </c>
      <c r="B69" s="412"/>
      <c r="C69" s="412"/>
      <c r="D69" s="413"/>
      <c r="E69" s="230"/>
      <c r="F69" s="230"/>
      <c r="G69" s="97"/>
      <c r="H69" s="259">
        <f>H60+H66+H63</f>
        <v>209100</v>
      </c>
      <c r="I69" s="101"/>
      <c r="J69" s="97"/>
      <c r="K69" s="259">
        <f>K60+K66+K63</f>
        <v>0</v>
      </c>
      <c r="L69" s="101"/>
      <c r="M69" s="97"/>
      <c r="N69" s="259">
        <f>N60+N66+N63</f>
        <v>0</v>
      </c>
      <c r="O69" s="101"/>
      <c r="P69" s="97"/>
      <c r="Q69" s="259">
        <f>Q60+Q66+Q63</f>
        <v>0</v>
      </c>
      <c r="R69" s="99"/>
    </row>
    <row r="70" spans="1:18" ht="3" customHeight="1">
      <c r="A70" s="107"/>
      <c r="B70" s="106"/>
      <c r="C70" s="106"/>
      <c r="D70" s="106"/>
      <c r="E70" s="106"/>
      <c r="F70" s="106"/>
      <c r="G70" s="107"/>
      <c r="H70" s="106"/>
      <c r="I70" s="106"/>
      <c r="J70" s="107"/>
      <c r="K70" s="109"/>
      <c r="L70" s="106"/>
      <c r="M70" s="107"/>
      <c r="N70" s="106"/>
      <c r="O70" s="106"/>
      <c r="P70" s="107"/>
      <c r="Q70" s="106"/>
      <c r="R70" s="105"/>
    </row>
    <row r="71" spans="1:18" ht="3" customHeight="1">
      <c r="A71" s="97"/>
      <c r="B71" s="101"/>
      <c r="C71" s="101"/>
      <c r="D71" s="101"/>
      <c r="E71" s="101"/>
      <c r="F71" s="101"/>
      <c r="G71" s="97"/>
      <c r="H71" s="100"/>
      <c r="I71" s="101"/>
      <c r="J71" s="97"/>
      <c r="K71" s="100"/>
      <c r="L71" s="101"/>
      <c r="M71" s="97"/>
      <c r="N71" s="101"/>
      <c r="O71" s="101"/>
      <c r="P71" s="97"/>
      <c r="Q71" s="101"/>
      <c r="R71" s="99"/>
    </row>
    <row r="72" spans="1:18" ht="12.75">
      <c r="A72" s="411" t="s">
        <v>79</v>
      </c>
      <c r="B72" s="412"/>
      <c r="C72" s="412"/>
      <c r="D72" s="413"/>
      <c r="E72" s="230"/>
      <c r="F72" s="230"/>
      <c r="G72" s="98" t="s">
        <v>80</v>
      </c>
      <c r="H72" s="112" t="s">
        <v>81</v>
      </c>
      <c r="I72" s="113"/>
      <c r="J72" s="98" t="s">
        <v>80</v>
      </c>
      <c r="K72" s="112" t="s">
        <v>82</v>
      </c>
      <c r="L72" s="113"/>
      <c r="M72" s="98" t="s">
        <v>80</v>
      </c>
      <c r="N72" s="114" t="s">
        <v>82</v>
      </c>
      <c r="O72" s="113"/>
      <c r="P72" s="98" t="s">
        <v>80</v>
      </c>
      <c r="Q72" s="114" t="s">
        <v>83</v>
      </c>
      <c r="R72" s="113"/>
    </row>
    <row r="73" spans="1:18" ht="3" customHeight="1">
      <c r="A73" s="97"/>
      <c r="B73" s="106"/>
      <c r="C73" s="106"/>
      <c r="D73" s="106"/>
      <c r="E73" s="106"/>
      <c r="F73" s="106"/>
      <c r="G73" s="107"/>
      <c r="H73" s="109"/>
      <c r="I73" s="105"/>
      <c r="J73" s="107"/>
      <c r="K73" s="109"/>
      <c r="L73" s="105"/>
      <c r="M73" s="107"/>
      <c r="N73" s="106"/>
      <c r="O73" s="105"/>
      <c r="P73" s="107"/>
      <c r="Q73" s="106"/>
      <c r="R73" s="105"/>
    </row>
    <row r="74" spans="1:18" ht="3" customHeight="1">
      <c r="A74" s="94"/>
      <c r="B74" s="101"/>
      <c r="C74" s="101"/>
      <c r="D74" s="101"/>
      <c r="E74" s="101"/>
      <c r="F74" s="101"/>
      <c r="G74" s="97"/>
      <c r="H74" s="100"/>
      <c r="I74" s="99"/>
      <c r="J74" s="97"/>
      <c r="K74" s="100"/>
      <c r="L74" s="99"/>
      <c r="M74" s="97"/>
      <c r="N74" s="101"/>
      <c r="O74" s="99"/>
      <c r="P74" s="97"/>
      <c r="Q74" s="101"/>
      <c r="R74" s="99"/>
    </row>
    <row r="75" spans="1:18" ht="12.75">
      <c r="A75" s="411" t="s">
        <v>84</v>
      </c>
      <c r="B75" s="412"/>
      <c r="C75" s="412"/>
      <c r="D75" s="413"/>
      <c r="E75" s="230"/>
      <c r="F75" s="264"/>
      <c r="G75" s="98" t="s">
        <v>80</v>
      </c>
      <c r="H75" s="112" t="s">
        <v>81</v>
      </c>
      <c r="I75" s="113"/>
      <c r="J75" s="98" t="s">
        <v>80</v>
      </c>
      <c r="K75" s="112" t="s">
        <v>82</v>
      </c>
      <c r="L75" s="113"/>
      <c r="M75" s="98" t="s">
        <v>80</v>
      </c>
      <c r="N75" s="114" t="s">
        <v>82</v>
      </c>
      <c r="O75" s="113"/>
      <c r="P75" s="98" t="s">
        <v>80</v>
      </c>
      <c r="Q75" s="114" t="s">
        <v>83</v>
      </c>
      <c r="R75" s="113"/>
    </row>
    <row r="76" spans="1:18" ht="3" customHeight="1">
      <c r="A76" s="107"/>
      <c r="B76" s="106"/>
      <c r="C76" s="106"/>
      <c r="D76" s="106"/>
      <c r="E76" s="106"/>
      <c r="F76" s="105"/>
      <c r="G76" s="107"/>
      <c r="H76" s="109"/>
      <c r="I76" s="106"/>
      <c r="J76" s="107"/>
      <c r="K76" s="109"/>
      <c r="L76" s="106"/>
      <c r="M76" s="107"/>
      <c r="N76" s="106"/>
      <c r="O76" s="106"/>
      <c r="P76" s="107"/>
      <c r="Q76" s="106"/>
      <c r="R76" s="105"/>
    </row>
    <row r="77" spans="1:18" ht="12.75">
      <c r="A77" s="411" t="s">
        <v>85</v>
      </c>
      <c r="B77" s="412"/>
      <c r="C77" s="412"/>
      <c r="D77" s="413"/>
      <c r="E77" s="230"/>
      <c r="F77" s="230"/>
      <c r="G77" s="97"/>
      <c r="H77" s="100"/>
      <c r="I77" s="101"/>
      <c r="J77" s="97"/>
      <c r="K77" s="100"/>
      <c r="L77" s="101"/>
      <c r="M77" s="97"/>
      <c r="N77" s="101"/>
      <c r="O77" s="101"/>
      <c r="P77" s="97"/>
      <c r="Q77" s="101"/>
      <c r="R77" s="99"/>
    </row>
    <row r="78" spans="1:18" ht="12.75">
      <c r="A78" s="411" t="s">
        <v>86</v>
      </c>
      <c r="B78" s="412"/>
      <c r="C78" s="412"/>
      <c r="D78" s="413"/>
      <c r="E78" s="230"/>
      <c r="F78" s="230"/>
      <c r="G78" s="97"/>
      <c r="H78" s="100"/>
      <c r="I78" s="101"/>
      <c r="J78" s="97"/>
      <c r="K78" s="100"/>
      <c r="L78" s="101" t="s">
        <v>0</v>
      </c>
      <c r="M78" s="97"/>
      <c r="N78" s="101"/>
      <c r="O78" s="101"/>
      <c r="P78" s="97"/>
      <c r="Q78" s="101"/>
      <c r="R78" s="99"/>
    </row>
    <row r="79" spans="1:18" ht="39.75" customHeight="1">
      <c r="A79" s="411" t="s">
        <v>87</v>
      </c>
      <c r="B79" s="412"/>
      <c r="C79" s="412"/>
      <c r="D79" s="413"/>
      <c r="E79" s="230"/>
      <c r="F79" s="230"/>
      <c r="G79" s="97" t="s">
        <v>88</v>
      </c>
      <c r="H79" s="100"/>
      <c r="I79" s="101"/>
      <c r="J79" s="97" t="s">
        <v>88</v>
      </c>
      <c r="K79" s="100"/>
      <c r="L79" s="101"/>
      <c r="M79" s="97" t="s">
        <v>88</v>
      </c>
      <c r="N79" s="101"/>
      <c r="O79" s="101"/>
      <c r="P79" s="97" t="s">
        <v>88</v>
      </c>
      <c r="Q79" s="101"/>
      <c r="R79" s="99"/>
    </row>
    <row r="80" spans="1:18" ht="3.75" customHeight="1">
      <c r="A80" s="107"/>
      <c r="B80" s="106"/>
      <c r="C80" s="106"/>
      <c r="D80" s="105"/>
      <c r="E80" s="106"/>
      <c r="F80" s="106"/>
      <c r="G80" s="107"/>
      <c r="H80" s="109"/>
      <c r="I80" s="106"/>
      <c r="J80" s="107"/>
      <c r="K80" s="109"/>
      <c r="L80" s="106"/>
      <c r="M80" s="107"/>
      <c r="N80" s="106"/>
      <c r="O80" s="106"/>
      <c r="P80" s="107"/>
      <c r="Q80" s="106"/>
      <c r="R80" s="105"/>
    </row>
    <row r="81" ht="12.75">
      <c r="A81" s="95"/>
    </row>
  </sheetData>
  <sheetProtection/>
  <mergeCells count="43">
    <mergeCell ref="B36:D36"/>
    <mergeCell ref="A5:F5"/>
    <mergeCell ref="B9:B33"/>
    <mergeCell ref="C48:D48"/>
    <mergeCell ref="C51:D51"/>
    <mergeCell ref="C23:D23"/>
    <mergeCell ref="C26:D26"/>
    <mergeCell ref="C29:D29"/>
    <mergeCell ref="C20:D20"/>
    <mergeCell ref="A38:A58"/>
    <mergeCell ref="J5:K5"/>
    <mergeCell ref="M5:N5"/>
    <mergeCell ref="P5:Q5"/>
    <mergeCell ref="G5:H5"/>
    <mergeCell ref="B6:D6"/>
    <mergeCell ref="C14:D14"/>
    <mergeCell ref="C11:D11"/>
    <mergeCell ref="B38:D38"/>
    <mergeCell ref="B57:D57"/>
    <mergeCell ref="B58:D58"/>
    <mergeCell ref="B39:D39"/>
    <mergeCell ref="B41:B55"/>
    <mergeCell ref="C42:D42"/>
    <mergeCell ref="C45:D45"/>
    <mergeCell ref="A1:R1"/>
    <mergeCell ref="A3:D3"/>
    <mergeCell ref="A6:A36"/>
    <mergeCell ref="G3:I3"/>
    <mergeCell ref="B35:D35"/>
    <mergeCell ref="C17:D17"/>
    <mergeCell ref="B7:D7"/>
    <mergeCell ref="P3:R3"/>
    <mergeCell ref="M3:O3"/>
    <mergeCell ref="J3:L3"/>
    <mergeCell ref="A78:D78"/>
    <mergeCell ref="A79:D79"/>
    <mergeCell ref="A60:D60"/>
    <mergeCell ref="A63:D63"/>
    <mergeCell ref="A72:D72"/>
    <mergeCell ref="A75:D75"/>
    <mergeCell ref="A77:D77"/>
    <mergeCell ref="A69:D69"/>
    <mergeCell ref="A66:D66"/>
  </mergeCells>
  <printOptions horizontalCentered="1" verticalCentered="1"/>
  <pageMargins left="0" right="0" top="0.3937007874015748" bottom="0.3937007874015748" header="0.31496062992125984" footer="0.31496062992125984"/>
  <pageSetup fitToHeight="1" fitToWidth="1" orientation="landscape" paperSize="9" scale="81" r:id="rId1"/>
  <headerFooter alignWithMargins="0">
    <oddHeader xml:space="preserve">&amp;C 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A19">
      <selection activeCell="E6" sqref="A6:IV6"/>
    </sheetView>
  </sheetViews>
  <sheetFormatPr defaultColWidth="9.140625" defaultRowHeight="12.75"/>
  <cols>
    <col min="1" max="1" width="2.8515625" style="92" customWidth="1"/>
    <col min="2" max="2" width="6.140625" style="92" customWidth="1"/>
    <col min="3" max="3" width="5.7109375" style="92" customWidth="1"/>
    <col min="4" max="4" width="32.140625" style="92" customWidth="1"/>
    <col min="5" max="6" width="7.421875" style="92" customWidth="1"/>
    <col min="7" max="7" width="2.7109375" style="92" customWidth="1"/>
    <col min="8" max="8" width="18.8515625" style="93" customWidth="1"/>
    <col min="9" max="9" width="6.7109375" style="92" customWidth="1"/>
    <col min="10" max="10" width="2.7109375" style="92" customWidth="1"/>
    <col min="11" max="11" width="15.7109375" style="93" customWidth="1"/>
    <col min="12" max="12" width="6.7109375" style="92" customWidth="1"/>
    <col min="13" max="13" width="2.7109375" style="92" customWidth="1"/>
    <col min="14" max="14" width="18.421875" style="92" customWidth="1"/>
    <col min="15" max="15" width="6.7109375" style="92" customWidth="1"/>
    <col min="16" max="16" width="2.7109375" style="92" customWidth="1"/>
    <col min="17" max="17" width="20.28125" style="92" customWidth="1"/>
    <col min="18" max="18" width="6.7109375" style="92" customWidth="1"/>
    <col min="19" max="16384" width="9.140625" style="92" customWidth="1"/>
  </cols>
  <sheetData>
    <row r="1" spans="1:18" ht="27.75" customHeight="1">
      <c r="A1" s="414" t="s">
        <v>331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08"/>
    </row>
    <row r="2" spans="1:18" ht="6" customHeight="1">
      <c r="A2" s="97"/>
      <c r="B2" s="101"/>
      <c r="C2" s="101"/>
      <c r="D2" s="101"/>
      <c r="E2" s="101"/>
      <c r="F2" s="101"/>
      <c r="G2" s="97"/>
      <c r="H2" s="100"/>
      <c r="I2" s="101"/>
      <c r="J2" s="97"/>
      <c r="K2" s="100"/>
      <c r="L2" s="101"/>
      <c r="M2" s="97"/>
      <c r="N2" s="101"/>
      <c r="O2" s="101"/>
      <c r="P2" s="97"/>
      <c r="Q2" s="101"/>
      <c r="R2" s="99"/>
    </row>
    <row r="3" spans="1:18" ht="13.5" customHeight="1">
      <c r="A3" s="415" t="s">
        <v>105</v>
      </c>
      <c r="B3" s="412"/>
      <c r="C3" s="412"/>
      <c r="D3" s="412"/>
      <c r="E3" s="230"/>
      <c r="F3" s="230"/>
      <c r="G3" s="415" t="s">
        <v>104</v>
      </c>
      <c r="H3" s="419"/>
      <c r="I3" s="367"/>
      <c r="J3" s="426" t="s">
        <v>103</v>
      </c>
      <c r="K3" s="427"/>
      <c r="L3" s="428"/>
      <c r="M3" s="415" t="s">
        <v>102</v>
      </c>
      <c r="N3" s="419"/>
      <c r="O3" s="367"/>
      <c r="P3" s="415" t="s">
        <v>101</v>
      </c>
      <c r="Q3" s="424"/>
      <c r="R3" s="425"/>
    </row>
    <row r="4" spans="1:18" ht="6" customHeight="1">
      <c r="A4" s="97"/>
      <c r="B4" s="101"/>
      <c r="C4" s="101"/>
      <c r="D4" s="101"/>
      <c r="E4" s="101"/>
      <c r="F4" s="101"/>
      <c r="G4" s="97"/>
      <c r="H4" s="100"/>
      <c r="I4" s="101"/>
      <c r="J4" s="97"/>
      <c r="K4" s="100"/>
      <c r="L4" s="101"/>
      <c r="M4" s="97"/>
      <c r="N4" s="101"/>
      <c r="O4" s="101"/>
      <c r="P4" s="97"/>
      <c r="Q4" s="101"/>
      <c r="R4" s="99"/>
    </row>
    <row r="5" spans="1:18" ht="15.75" customHeight="1">
      <c r="A5" s="439">
        <v>1</v>
      </c>
      <c r="B5" s="310"/>
      <c r="C5" s="310"/>
      <c r="D5" s="310"/>
      <c r="E5" s="310"/>
      <c r="F5" s="308"/>
      <c r="G5" s="435">
        <v>2</v>
      </c>
      <c r="H5" s="436"/>
      <c r="I5" s="246" t="s">
        <v>76</v>
      </c>
      <c r="J5" s="435">
        <v>3</v>
      </c>
      <c r="K5" s="436"/>
      <c r="L5" s="246" t="s">
        <v>76</v>
      </c>
      <c r="M5" s="435">
        <v>4</v>
      </c>
      <c r="N5" s="436"/>
      <c r="O5" s="246" t="s">
        <v>76</v>
      </c>
      <c r="P5" s="435">
        <v>5</v>
      </c>
      <c r="Q5" s="436"/>
      <c r="R5" s="246" t="s">
        <v>76</v>
      </c>
    </row>
    <row r="6" spans="1:18" ht="12" customHeight="1">
      <c r="A6" s="416" t="s">
        <v>248</v>
      </c>
      <c r="B6" s="437" t="s">
        <v>75</v>
      </c>
      <c r="C6" s="438"/>
      <c r="D6" s="438"/>
      <c r="E6" s="265"/>
      <c r="F6" s="266"/>
      <c r="G6" s="94"/>
      <c r="H6" s="244"/>
      <c r="I6" s="95"/>
      <c r="J6" s="94"/>
      <c r="K6" s="95"/>
      <c r="L6" s="102"/>
      <c r="M6" s="94"/>
      <c r="N6" s="95"/>
      <c r="O6" s="102"/>
      <c r="P6" s="94"/>
      <c r="Q6" s="95"/>
      <c r="R6" s="102"/>
    </row>
    <row r="7" spans="1:18" ht="12" customHeight="1">
      <c r="A7" s="417"/>
      <c r="B7" s="411" t="s">
        <v>260</v>
      </c>
      <c r="C7" s="423"/>
      <c r="D7" s="423"/>
      <c r="E7" s="230"/>
      <c r="F7" s="264"/>
      <c r="G7" s="97"/>
      <c r="H7" s="219">
        <v>0</v>
      </c>
      <c r="I7" s="101"/>
      <c r="J7" s="97"/>
      <c r="K7" s="219">
        <v>0</v>
      </c>
      <c r="L7" s="104"/>
      <c r="M7" s="97"/>
      <c r="N7" s="219">
        <v>0</v>
      </c>
      <c r="O7" s="104"/>
      <c r="P7" s="97"/>
      <c r="Q7" s="219">
        <v>0</v>
      </c>
      <c r="R7" s="104"/>
    </row>
    <row r="8" spans="1:18" ht="6" customHeight="1">
      <c r="A8" s="417"/>
      <c r="B8" s="267"/>
      <c r="C8" s="268"/>
      <c r="D8" s="268"/>
      <c r="E8" s="268"/>
      <c r="F8" s="269"/>
      <c r="G8" s="107"/>
      <c r="H8" s="284"/>
      <c r="I8" s="106"/>
      <c r="J8" s="107"/>
      <c r="K8" s="285"/>
      <c r="L8" s="108"/>
      <c r="M8" s="107"/>
      <c r="N8" s="285"/>
      <c r="O8" s="108"/>
      <c r="P8" s="107"/>
      <c r="Q8" s="285"/>
      <c r="R8" s="108"/>
    </row>
    <row r="9" spans="1:18" ht="27.75" customHeight="1">
      <c r="A9" s="417"/>
      <c r="B9" s="440" t="s">
        <v>100</v>
      </c>
      <c r="C9" s="106"/>
      <c r="D9" s="106"/>
      <c r="E9" s="289" t="s">
        <v>322</v>
      </c>
      <c r="F9" s="290" t="s">
        <v>323</v>
      </c>
      <c r="G9" s="97"/>
      <c r="H9" s="105"/>
      <c r="I9" s="106"/>
      <c r="J9" s="97"/>
      <c r="K9" s="106"/>
      <c r="L9" s="104"/>
      <c r="M9" s="97"/>
      <c r="N9" s="101"/>
      <c r="O9" s="104"/>
      <c r="P9" s="97"/>
      <c r="Q9" s="101"/>
      <c r="R9" s="104"/>
    </row>
    <row r="10" spans="1:18" ht="3" customHeight="1">
      <c r="A10" s="417"/>
      <c r="B10" s="402"/>
      <c r="C10" s="95"/>
      <c r="D10" s="95"/>
      <c r="E10" s="102"/>
      <c r="F10" s="95"/>
      <c r="G10" s="94"/>
      <c r="H10" s="99"/>
      <c r="I10" s="101"/>
      <c r="J10" s="94"/>
      <c r="K10" s="101"/>
      <c r="L10" s="102"/>
      <c r="M10" s="94"/>
      <c r="N10" s="95"/>
      <c r="O10" s="102"/>
      <c r="P10" s="94"/>
      <c r="Q10" s="95"/>
      <c r="R10" s="102"/>
    </row>
    <row r="11" spans="1:18" ht="12" customHeight="1">
      <c r="A11" s="417"/>
      <c r="B11" s="402"/>
      <c r="C11" s="420" t="s">
        <v>241</v>
      </c>
      <c r="D11" s="412"/>
      <c r="E11" s="278">
        <v>14</v>
      </c>
      <c r="F11" s="230"/>
      <c r="G11" s="97"/>
      <c r="H11" s="219">
        <v>0</v>
      </c>
      <c r="I11" s="245">
        <v>0</v>
      </c>
      <c r="J11" s="97"/>
      <c r="K11" s="219">
        <v>0</v>
      </c>
      <c r="L11" s="245">
        <v>0</v>
      </c>
      <c r="M11" s="97"/>
      <c r="N11" s="219">
        <v>0</v>
      </c>
      <c r="O11" s="245">
        <v>0</v>
      </c>
      <c r="P11" s="97"/>
      <c r="Q11" s="219">
        <v>0</v>
      </c>
      <c r="R11" s="218">
        <v>0</v>
      </c>
    </row>
    <row r="12" spans="1:18" ht="3" customHeight="1">
      <c r="A12" s="417"/>
      <c r="B12" s="402"/>
      <c r="C12" s="106"/>
      <c r="D12" s="106"/>
      <c r="E12" s="291"/>
      <c r="F12" s="106"/>
      <c r="G12" s="107"/>
      <c r="H12" s="105"/>
      <c r="I12" s="106"/>
      <c r="J12" s="107"/>
      <c r="K12" s="105"/>
      <c r="L12" s="105"/>
      <c r="M12" s="107"/>
      <c r="N12" s="105"/>
      <c r="O12" s="105"/>
      <c r="P12" s="107"/>
      <c r="Q12" s="105"/>
      <c r="R12" s="108"/>
    </row>
    <row r="13" spans="1:18" ht="3" customHeight="1">
      <c r="A13" s="417"/>
      <c r="B13" s="402"/>
      <c r="C13" s="101"/>
      <c r="D13" s="101"/>
      <c r="E13" s="292"/>
      <c r="F13" s="101"/>
      <c r="G13" s="97"/>
      <c r="H13" s="99"/>
      <c r="I13" s="101"/>
      <c r="J13" s="97"/>
      <c r="K13" s="99"/>
      <c r="L13" s="101"/>
      <c r="M13" s="97"/>
      <c r="N13" s="99"/>
      <c r="O13" s="101"/>
      <c r="P13" s="97"/>
      <c r="Q13" s="99"/>
      <c r="R13" s="104"/>
    </row>
    <row r="14" spans="1:18" ht="12" customHeight="1">
      <c r="A14" s="417"/>
      <c r="B14" s="402"/>
      <c r="C14" s="420" t="s">
        <v>256</v>
      </c>
      <c r="D14" s="412"/>
      <c r="E14" s="278">
        <v>4</v>
      </c>
      <c r="F14" s="230"/>
      <c r="G14" s="97"/>
      <c r="H14" s="219">
        <v>0</v>
      </c>
      <c r="I14" s="245">
        <v>0</v>
      </c>
      <c r="J14" s="97"/>
      <c r="K14" s="219">
        <v>0</v>
      </c>
      <c r="L14" s="245">
        <v>0</v>
      </c>
      <c r="M14" s="97"/>
      <c r="N14" s="219">
        <v>0</v>
      </c>
      <c r="O14" s="245">
        <v>0</v>
      </c>
      <c r="P14" s="97"/>
      <c r="Q14" s="219">
        <v>0</v>
      </c>
      <c r="R14" s="218">
        <v>0</v>
      </c>
    </row>
    <row r="15" spans="1:18" ht="3" customHeight="1">
      <c r="A15" s="417"/>
      <c r="B15" s="402"/>
      <c r="C15" s="279"/>
      <c r="D15" s="230"/>
      <c r="E15" s="278"/>
      <c r="F15" s="230"/>
      <c r="G15" s="97"/>
      <c r="H15" s="219"/>
      <c r="I15" s="245"/>
      <c r="J15" s="97"/>
      <c r="K15" s="219"/>
      <c r="L15" s="245"/>
      <c r="M15" s="97"/>
      <c r="N15" s="219"/>
      <c r="O15" s="245"/>
      <c r="P15" s="97"/>
      <c r="Q15" s="219"/>
      <c r="R15" s="218"/>
    </row>
    <row r="16" spans="1:18" ht="3" customHeight="1">
      <c r="A16" s="417"/>
      <c r="B16" s="402"/>
      <c r="C16" s="94"/>
      <c r="D16" s="95"/>
      <c r="E16" s="294"/>
      <c r="F16" s="95"/>
      <c r="G16" s="94"/>
      <c r="H16" s="295"/>
      <c r="I16" s="95"/>
      <c r="J16" s="94"/>
      <c r="K16" s="295"/>
      <c r="L16" s="295"/>
      <c r="M16" s="94"/>
      <c r="N16" s="295"/>
      <c r="O16" s="295"/>
      <c r="P16" s="94"/>
      <c r="Q16" s="295"/>
      <c r="R16" s="102"/>
    </row>
    <row r="17" spans="1:18" ht="12" customHeight="1">
      <c r="A17" s="417"/>
      <c r="B17" s="402"/>
      <c r="C17" s="421" t="s">
        <v>321</v>
      </c>
      <c r="D17" s="422"/>
      <c r="E17" s="278">
        <v>10</v>
      </c>
      <c r="F17" s="282"/>
      <c r="G17" s="97"/>
      <c r="H17" s="219">
        <v>0</v>
      </c>
      <c r="I17" s="245">
        <v>0</v>
      </c>
      <c r="J17" s="97"/>
      <c r="K17" s="219">
        <v>0</v>
      </c>
      <c r="L17" s="245">
        <v>0</v>
      </c>
      <c r="M17" s="97"/>
      <c r="N17" s="219">
        <v>0</v>
      </c>
      <c r="O17" s="245">
        <v>0</v>
      </c>
      <c r="P17" s="97"/>
      <c r="Q17" s="219">
        <v>0</v>
      </c>
      <c r="R17" s="218">
        <v>0</v>
      </c>
    </row>
    <row r="18" spans="1:18" ht="3" customHeight="1">
      <c r="A18" s="417"/>
      <c r="B18" s="402"/>
      <c r="C18" s="107"/>
      <c r="D18" s="107"/>
      <c r="E18" s="291"/>
      <c r="F18" s="106"/>
      <c r="G18" s="107"/>
      <c r="H18" s="105"/>
      <c r="I18" s="106"/>
      <c r="J18" s="107"/>
      <c r="K18" s="105"/>
      <c r="L18" s="105"/>
      <c r="M18" s="107"/>
      <c r="N18" s="105"/>
      <c r="O18" s="105"/>
      <c r="P18" s="107"/>
      <c r="Q18" s="105"/>
      <c r="R18" s="108"/>
    </row>
    <row r="19" spans="1:18" ht="3" customHeight="1">
      <c r="A19" s="417"/>
      <c r="B19" s="402"/>
      <c r="C19" s="286"/>
      <c r="D19" s="101"/>
      <c r="E19" s="292"/>
      <c r="F19" s="101"/>
      <c r="G19" s="97"/>
      <c r="H19" s="99"/>
      <c r="I19" s="101"/>
      <c r="J19" s="97"/>
      <c r="K19" s="99"/>
      <c r="L19" s="99"/>
      <c r="M19" s="97"/>
      <c r="N19" s="99"/>
      <c r="O19" s="99"/>
      <c r="P19" s="97"/>
      <c r="Q19" s="99"/>
      <c r="R19" s="104"/>
    </row>
    <row r="20" spans="1:18" ht="12" customHeight="1">
      <c r="A20" s="417"/>
      <c r="B20" s="402"/>
      <c r="C20" s="420" t="s">
        <v>257</v>
      </c>
      <c r="D20" s="412"/>
      <c r="E20" s="278">
        <v>5</v>
      </c>
      <c r="F20" s="230"/>
      <c r="G20" s="97"/>
      <c r="H20" s="219">
        <v>0</v>
      </c>
      <c r="I20" s="245">
        <v>0</v>
      </c>
      <c r="J20" s="97"/>
      <c r="K20" s="219">
        <v>0</v>
      </c>
      <c r="L20" s="245">
        <v>0</v>
      </c>
      <c r="M20" s="97"/>
      <c r="N20" s="219">
        <v>0</v>
      </c>
      <c r="O20" s="245">
        <v>0</v>
      </c>
      <c r="P20" s="97"/>
      <c r="Q20" s="219">
        <v>0</v>
      </c>
      <c r="R20" s="218">
        <v>0</v>
      </c>
    </row>
    <row r="21" spans="1:18" ht="3" customHeight="1">
      <c r="A21" s="417"/>
      <c r="B21" s="402"/>
      <c r="C21" s="287"/>
      <c r="D21" s="106"/>
      <c r="E21" s="291"/>
      <c r="F21" s="106"/>
      <c r="G21" s="107"/>
      <c r="H21" s="111"/>
      <c r="I21" s="105"/>
      <c r="J21" s="107"/>
      <c r="K21" s="111"/>
      <c r="L21" s="105"/>
      <c r="M21" s="107"/>
      <c r="N21" s="105"/>
      <c r="O21" s="105"/>
      <c r="P21" s="107"/>
      <c r="Q21" s="105"/>
      <c r="R21" s="108"/>
    </row>
    <row r="22" spans="1:18" ht="3" customHeight="1">
      <c r="A22" s="417"/>
      <c r="B22" s="402"/>
      <c r="C22" s="288"/>
      <c r="D22" s="101"/>
      <c r="E22" s="292"/>
      <c r="F22" s="101"/>
      <c r="G22" s="97"/>
      <c r="H22" s="110"/>
      <c r="I22" s="99"/>
      <c r="J22" s="97"/>
      <c r="K22" s="110"/>
      <c r="L22" s="99"/>
      <c r="M22" s="97"/>
      <c r="N22" s="99"/>
      <c r="O22" s="99"/>
      <c r="P22" s="97"/>
      <c r="Q22" s="99"/>
      <c r="R22" s="104"/>
    </row>
    <row r="23" spans="1:18" ht="12" customHeight="1">
      <c r="A23" s="417"/>
      <c r="B23" s="402"/>
      <c r="C23" s="420" t="s">
        <v>324</v>
      </c>
      <c r="D23" s="412"/>
      <c r="E23" s="278">
        <v>5</v>
      </c>
      <c r="F23" s="230"/>
      <c r="G23" s="97"/>
      <c r="H23" s="219">
        <v>0</v>
      </c>
      <c r="I23" s="245">
        <v>0</v>
      </c>
      <c r="J23" s="97"/>
      <c r="K23" s="219">
        <v>0</v>
      </c>
      <c r="L23" s="245">
        <v>0</v>
      </c>
      <c r="M23" s="97"/>
      <c r="N23" s="219">
        <v>0</v>
      </c>
      <c r="O23" s="245">
        <v>0</v>
      </c>
      <c r="P23" s="97"/>
      <c r="Q23" s="219">
        <v>0</v>
      </c>
      <c r="R23" s="218">
        <v>0</v>
      </c>
    </row>
    <row r="24" spans="1:18" ht="3" customHeight="1">
      <c r="A24" s="417"/>
      <c r="B24" s="402"/>
      <c r="C24" s="287"/>
      <c r="D24" s="106"/>
      <c r="E24" s="291"/>
      <c r="F24" s="106"/>
      <c r="G24" s="107"/>
      <c r="H24" s="111"/>
      <c r="I24" s="105"/>
      <c r="J24" s="107"/>
      <c r="K24" s="111"/>
      <c r="L24" s="105"/>
      <c r="M24" s="107"/>
      <c r="N24" s="105"/>
      <c r="O24" s="105"/>
      <c r="P24" s="107"/>
      <c r="Q24" s="105"/>
      <c r="R24" s="108"/>
    </row>
    <row r="25" spans="1:18" ht="3" customHeight="1">
      <c r="A25" s="417"/>
      <c r="B25" s="402"/>
      <c r="C25" s="288"/>
      <c r="D25" s="101"/>
      <c r="E25" s="292"/>
      <c r="F25" s="101"/>
      <c r="G25" s="97"/>
      <c r="H25" s="110"/>
      <c r="I25" s="99"/>
      <c r="J25" s="97"/>
      <c r="K25" s="110"/>
      <c r="L25" s="99"/>
      <c r="M25" s="97"/>
      <c r="N25" s="99"/>
      <c r="O25" s="99"/>
      <c r="P25" s="97"/>
      <c r="Q25" s="99"/>
      <c r="R25" s="104"/>
    </row>
    <row r="26" spans="1:18" ht="25.5" customHeight="1">
      <c r="A26" s="417"/>
      <c r="B26" s="402"/>
      <c r="C26" s="443" t="s">
        <v>313</v>
      </c>
      <c r="D26" s="444"/>
      <c r="E26" s="293">
        <v>3</v>
      </c>
      <c r="F26" s="283"/>
      <c r="G26" s="97"/>
      <c r="H26" s="219">
        <v>0</v>
      </c>
      <c r="I26" s="245">
        <v>0</v>
      </c>
      <c r="J26" s="97"/>
      <c r="K26" s="219">
        <v>0</v>
      </c>
      <c r="L26" s="245">
        <v>0</v>
      </c>
      <c r="M26" s="97"/>
      <c r="N26" s="219">
        <v>0</v>
      </c>
      <c r="O26" s="245">
        <v>0</v>
      </c>
      <c r="P26" s="97"/>
      <c r="Q26" s="219">
        <v>0</v>
      </c>
      <c r="R26" s="218">
        <v>0</v>
      </c>
    </row>
    <row r="27" spans="1:18" ht="3" customHeight="1">
      <c r="A27" s="417"/>
      <c r="B27" s="402"/>
      <c r="C27" s="287"/>
      <c r="D27" s="106"/>
      <c r="E27" s="291"/>
      <c r="F27" s="106"/>
      <c r="G27" s="107"/>
      <c r="H27" s="111"/>
      <c r="I27" s="105"/>
      <c r="J27" s="107"/>
      <c r="K27" s="111"/>
      <c r="L27" s="105"/>
      <c r="M27" s="107"/>
      <c r="N27" s="105"/>
      <c r="O27" s="105"/>
      <c r="P27" s="107"/>
      <c r="Q27" s="105"/>
      <c r="R27" s="108"/>
    </row>
    <row r="28" spans="1:18" ht="3" customHeight="1">
      <c r="A28" s="417"/>
      <c r="B28" s="402"/>
      <c r="C28" s="288"/>
      <c r="D28" s="101"/>
      <c r="E28" s="292"/>
      <c r="F28" s="101"/>
      <c r="G28" s="97"/>
      <c r="H28" s="110"/>
      <c r="I28" s="99"/>
      <c r="J28" s="97"/>
      <c r="K28" s="110"/>
      <c r="L28" s="99"/>
      <c r="M28" s="97"/>
      <c r="N28" s="99"/>
      <c r="O28" s="99"/>
      <c r="P28" s="97"/>
      <c r="Q28" s="99"/>
      <c r="R28" s="104"/>
    </row>
    <row r="29" spans="1:18" ht="25.5" customHeight="1">
      <c r="A29" s="417"/>
      <c r="B29" s="402"/>
      <c r="C29" s="441" t="s">
        <v>240</v>
      </c>
      <c r="D29" s="442"/>
      <c r="E29" s="278">
        <v>1</v>
      </c>
      <c r="F29" s="230"/>
      <c r="G29" s="97"/>
      <c r="H29" s="219">
        <v>0</v>
      </c>
      <c r="I29" s="245">
        <v>0</v>
      </c>
      <c r="J29" s="97"/>
      <c r="K29" s="219">
        <v>0</v>
      </c>
      <c r="L29" s="245">
        <v>0</v>
      </c>
      <c r="M29" s="97"/>
      <c r="N29" s="219">
        <v>0</v>
      </c>
      <c r="O29" s="245">
        <v>0</v>
      </c>
      <c r="P29" s="97"/>
      <c r="Q29" s="219">
        <v>0</v>
      </c>
      <c r="R29" s="218">
        <v>0</v>
      </c>
    </row>
    <row r="30" spans="1:18" ht="3" customHeight="1">
      <c r="A30" s="417"/>
      <c r="B30" s="402"/>
      <c r="C30" s="287"/>
      <c r="D30" s="106"/>
      <c r="E30" s="291"/>
      <c r="F30" s="106"/>
      <c r="G30" s="107"/>
      <c r="H30" s="111"/>
      <c r="I30" s="105"/>
      <c r="J30" s="107"/>
      <c r="K30" s="111"/>
      <c r="L30" s="105"/>
      <c r="M30" s="107"/>
      <c r="N30" s="105"/>
      <c r="O30" s="105"/>
      <c r="P30" s="107"/>
      <c r="Q30" s="105"/>
      <c r="R30" s="108"/>
    </row>
    <row r="31" spans="1:18" ht="3" customHeight="1">
      <c r="A31" s="417"/>
      <c r="B31" s="402"/>
      <c r="C31" s="288"/>
      <c r="D31" s="101"/>
      <c r="E31" s="292"/>
      <c r="F31" s="101"/>
      <c r="G31" s="97"/>
      <c r="H31" s="110"/>
      <c r="I31" s="99"/>
      <c r="J31" s="97"/>
      <c r="K31" s="110"/>
      <c r="L31" s="99"/>
      <c r="M31" s="97"/>
      <c r="N31" s="99"/>
      <c r="O31" s="99"/>
      <c r="P31" s="97"/>
      <c r="Q31" s="99"/>
      <c r="R31" s="104"/>
    </row>
    <row r="32" spans="1:18" ht="12" customHeight="1">
      <c r="A32" s="417"/>
      <c r="B32" s="402"/>
      <c r="C32" s="288"/>
      <c r="D32" s="101"/>
      <c r="E32" s="292"/>
      <c r="F32" s="101"/>
      <c r="G32" s="97"/>
      <c r="H32" s="219"/>
      <c r="I32" s="245"/>
      <c r="J32" s="97"/>
      <c r="K32" s="219"/>
      <c r="L32" s="245"/>
      <c r="M32" s="97"/>
      <c r="N32" s="219"/>
      <c r="O32" s="245"/>
      <c r="P32" s="97"/>
      <c r="Q32" s="219"/>
      <c r="R32" s="218"/>
    </row>
    <row r="33" spans="1:18" ht="3" customHeight="1">
      <c r="A33" s="417"/>
      <c r="B33" s="403"/>
      <c r="C33" s="287"/>
      <c r="D33" s="106"/>
      <c r="E33" s="291"/>
      <c r="F33" s="106"/>
      <c r="G33" s="107"/>
      <c r="H33" s="109"/>
      <c r="I33" s="108"/>
      <c r="J33" s="107"/>
      <c r="K33" s="109"/>
      <c r="L33" s="108"/>
      <c r="M33" s="107"/>
      <c r="N33" s="106"/>
      <c r="O33" s="108"/>
      <c r="P33" s="107"/>
      <c r="Q33" s="106"/>
      <c r="R33" s="108"/>
    </row>
    <row r="34" spans="1:18" ht="6" customHeight="1">
      <c r="A34" s="417"/>
      <c r="B34" s="101"/>
      <c r="C34" s="101"/>
      <c r="D34" s="101"/>
      <c r="E34" s="95"/>
      <c r="F34" s="101"/>
      <c r="G34" s="97"/>
      <c r="H34" s="96"/>
      <c r="I34" s="101"/>
      <c r="J34" s="97"/>
      <c r="K34" s="96"/>
      <c r="L34" s="101"/>
      <c r="M34" s="97"/>
      <c r="N34" s="101"/>
      <c r="O34" s="101"/>
      <c r="P34" s="97"/>
      <c r="Q34" s="101"/>
      <c r="R34" s="99"/>
    </row>
    <row r="35" spans="1:18" ht="12" customHeight="1">
      <c r="A35" s="417"/>
      <c r="B35" s="420" t="s">
        <v>77</v>
      </c>
      <c r="C35" s="412"/>
      <c r="D35" s="412"/>
      <c r="E35" s="230"/>
      <c r="F35" s="230"/>
      <c r="G35" s="97"/>
      <c r="H35" s="100" t="s">
        <v>0</v>
      </c>
      <c r="I35" s="101"/>
      <c r="J35" s="97"/>
      <c r="K35" s="100"/>
      <c r="L35" s="101"/>
      <c r="M35" s="97"/>
      <c r="N35" s="101"/>
      <c r="O35" s="101"/>
      <c r="P35" s="97"/>
      <c r="Q35" s="101"/>
      <c r="R35" s="99"/>
    </row>
    <row r="36" spans="1:18" ht="12" customHeight="1">
      <c r="A36" s="418"/>
      <c r="B36" s="429" t="s">
        <v>261</v>
      </c>
      <c r="C36" s="430"/>
      <c r="D36" s="430"/>
      <c r="E36" s="268"/>
      <c r="F36" s="268"/>
      <c r="G36" s="107"/>
      <c r="H36" s="257">
        <f>H7+H11++H14+H17+H20+H23+H26+H29+H32</f>
        <v>0</v>
      </c>
      <c r="I36" s="106"/>
      <c r="J36" s="107"/>
      <c r="K36" s="257">
        <f>K7+K11++K14+K17+K20+K23+K26+K29+K32</f>
        <v>0</v>
      </c>
      <c r="L36" s="106"/>
      <c r="M36" s="107"/>
      <c r="N36" s="257">
        <f>N7+N11++N14+N17+N20+N23+N26+N29+N32</f>
        <v>0</v>
      </c>
      <c r="O36" s="106"/>
      <c r="P36" s="107"/>
      <c r="Q36" s="257">
        <f>Q7+Q11++Q14+Q17+Q20+Q23+Q26+Q29+Q32</f>
        <v>0</v>
      </c>
      <c r="R36" s="105"/>
    </row>
    <row r="37" spans="1:18" ht="6" customHeight="1">
      <c r="A37" s="97"/>
      <c r="B37" s="106"/>
      <c r="C37" s="106"/>
      <c r="D37" s="106"/>
      <c r="E37" s="106"/>
      <c r="F37" s="106"/>
      <c r="G37" s="107"/>
      <c r="H37" s="106"/>
      <c r="I37" s="105"/>
      <c r="J37" s="107"/>
      <c r="K37" s="109"/>
      <c r="L37" s="105"/>
      <c r="M37" s="107"/>
      <c r="N37" s="106"/>
      <c r="O37" s="106"/>
      <c r="P37" s="107"/>
      <c r="Q37" s="106"/>
      <c r="R37" s="105"/>
    </row>
    <row r="38" spans="1:18" ht="12" customHeight="1">
      <c r="A38" s="416" t="s">
        <v>262</v>
      </c>
      <c r="B38" s="420" t="s">
        <v>75</v>
      </c>
      <c r="C38" s="412"/>
      <c r="D38" s="412"/>
      <c r="E38" s="265"/>
      <c r="F38" s="230"/>
      <c r="G38" s="97"/>
      <c r="H38" s="103"/>
      <c r="I38" s="101"/>
      <c r="J38" s="97"/>
      <c r="K38" s="101"/>
      <c r="L38" s="104"/>
      <c r="M38" s="97"/>
      <c r="N38" s="101"/>
      <c r="O38" s="104"/>
      <c r="P38" s="97"/>
      <c r="Q38" s="101"/>
      <c r="R38" s="104"/>
    </row>
    <row r="39" spans="1:18" ht="12" customHeight="1">
      <c r="A39" s="417"/>
      <c r="B39" s="420" t="s">
        <v>288</v>
      </c>
      <c r="C39" s="412"/>
      <c r="D39" s="412"/>
      <c r="E39" s="230"/>
      <c r="F39" s="230"/>
      <c r="G39" s="97"/>
      <c r="H39" s="219">
        <v>0</v>
      </c>
      <c r="I39" s="101"/>
      <c r="J39" s="97"/>
      <c r="K39" s="219">
        <v>0</v>
      </c>
      <c r="L39" s="104"/>
      <c r="M39" s="97"/>
      <c r="N39" s="219">
        <v>0</v>
      </c>
      <c r="O39" s="104"/>
      <c r="P39" s="97"/>
      <c r="Q39" s="219">
        <v>0</v>
      </c>
      <c r="R39" s="104"/>
    </row>
    <row r="40" spans="1:18" ht="6" customHeight="1">
      <c r="A40" s="417"/>
      <c r="B40" s="101"/>
      <c r="C40" s="101"/>
      <c r="D40" s="101"/>
      <c r="E40" s="106"/>
      <c r="F40" s="101"/>
      <c r="G40" s="97"/>
      <c r="H40" s="105"/>
      <c r="I40" s="106"/>
      <c r="J40" s="97"/>
      <c r="K40" s="106"/>
      <c r="L40" s="104"/>
      <c r="M40" s="97"/>
      <c r="N40" s="101"/>
      <c r="O40" s="104"/>
      <c r="P40" s="97"/>
      <c r="Q40" s="101"/>
      <c r="R40" s="104"/>
    </row>
    <row r="41" spans="1:18" ht="3" customHeight="1">
      <c r="A41" s="417"/>
      <c r="B41" s="432" t="s">
        <v>100</v>
      </c>
      <c r="C41" s="95"/>
      <c r="D41" s="95"/>
      <c r="E41" s="102"/>
      <c r="F41" s="95"/>
      <c r="G41" s="94"/>
      <c r="H41" s="99"/>
      <c r="I41" s="101"/>
      <c r="J41" s="94"/>
      <c r="K41" s="101"/>
      <c r="L41" s="102"/>
      <c r="M41" s="94"/>
      <c r="N41" s="95"/>
      <c r="O41" s="102"/>
      <c r="P41" s="94"/>
      <c r="Q41" s="95"/>
      <c r="R41" s="102"/>
    </row>
    <row r="42" spans="1:18" ht="12" customHeight="1">
      <c r="A42" s="417"/>
      <c r="B42" s="433"/>
      <c r="C42" s="411" t="s">
        <v>241</v>
      </c>
      <c r="D42" s="412"/>
      <c r="E42" s="278">
        <v>14</v>
      </c>
      <c r="F42" s="230"/>
      <c r="G42" s="97"/>
      <c r="H42" s="219">
        <v>0</v>
      </c>
      <c r="I42" s="245">
        <v>0</v>
      </c>
      <c r="J42" s="97"/>
      <c r="K42" s="219">
        <v>0</v>
      </c>
      <c r="L42" s="245">
        <v>0</v>
      </c>
      <c r="M42" s="97"/>
      <c r="N42" s="219">
        <v>0</v>
      </c>
      <c r="O42" s="245">
        <v>0</v>
      </c>
      <c r="P42" s="97"/>
      <c r="Q42" s="219">
        <v>0</v>
      </c>
      <c r="R42" s="218">
        <v>0</v>
      </c>
    </row>
    <row r="43" spans="1:18" ht="3" customHeight="1">
      <c r="A43" s="417"/>
      <c r="B43" s="433"/>
      <c r="C43" s="279"/>
      <c r="D43" s="230"/>
      <c r="E43" s="278"/>
      <c r="F43" s="230"/>
      <c r="G43" s="97"/>
      <c r="H43" s="219"/>
      <c r="I43" s="245"/>
      <c r="J43" s="97"/>
      <c r="K43" s="219"/>
      <c r="L43" s="245"/>
      <c r="M43" s="97"/>
      <c r="N43" s="219"/>
      <c r="O43" s="245"/>
      <c r="P43" s="97"/>
      <c r="Q43" s="219"/>
      <c r="R43" s="218"/>
    </row>
    <row r="44" spans="1:18" ht="3" customHeight="1">
      <c r="A44" s="417"/>
      <c r="B44" s="433"/>
      <c r="C44" s="94"/>
      <c r="D44" s="95"/>
      <c r="E44" s="294"/>
      <c r="F44" s="95"/>
      <c r="G44" s="94"/>
      <c r="H44" s="295"/>
      <c r="I44" s="95"/>
      <c r="J44" s="94"/>
      <c r="K44" s="295"/>
      <c r="L44" s="295"/>
      <c r="M44" s="94"/>
      <c r="N44" s="295"/>
      <c r="O44" s="295"/>
      <c r="P44" s="94"/>
      <c r="Q44" s="295"/>
      <c r="R44" s="102"/>
    </row>
    <row r="45" spans="1:18" ht="12" customHeight="1">
      <c r="A45" s="417"/>
      <c r="B45" s="433"/>
      <c r="C45" s="421" t="s">
        <v>321</v>
      </c>
      <c r="D45" s="422"/>
      <c r="E45" s="278">
        <v>10</v>
      </c>
      <c r="F45" s="282"/>
      <c r="G45" s="97"/>
      <c r="H45" s="219">
        <v>0</v>
      </c>
      <c r="I45" s="245">
        <v>0</v>
      </c>
      <c r="J45" s="97"/>
      <c r="K45" s="219">
        <v>0</v>
      </c>
      <c r="L45" s="245">
        <v>0</v>
      </c>
      <c r="M45" s="97"/>
      <c r="N45" s="219">
        <v>0</v>
      </c>
      <c r="O45" s="245">
        <v>0</v>
      </c>
      <c r="P45" s="97"/>
      <c r="Q45" s="219">
        <v>0</v>
      </c>
      <c r="R45" s="218">
        <v>0</v>
      </c>
    </row>
    <row r="46" spans="1:18" ht="3" customHeight="1">
      <c r="A46" s="417"/>
      <c r="B46" s="433"/>
      <c r="C46" s="97"/>
      <c r="D46" s="101"/>
      <c r="E46" s="292"/>
      <c r="F46" s="101"/>
      <c r="G46" s="97"/>
      <c r="H46" s="99"/>
      <c r="I46" s="101"/>
      <c r="J46" s="97"/>
      <c r="K46" s="99"/>
      <c r="L46" s="99"/>
      <c r="M46" s="97"/>
      <c r="N46" s="99"/>
      <c r="O46" s="99"/>
      <c r="P46" s="97"/>
      <c r="Q46" s="99"/>
      <c r="R46" s="104"/>
    </row>
    <row r="47" spans="1:18" ht="3" customHeight="1">
      <c r="A47" s="417"/>
      <c r="B47" s="433"/>
      <c r="C47" s="298"/>
      <c r="D47" s="295"/>
      <c r="E47" s="294"/>
      <c r="F47" s="95"/>
      <c r="G47" s="94"/>
      <c r="H47" s="303"/>
      <c r="I47" s="295"/>
      <c r="J47" s="94"/>
      <c r="K47" s="303"/>
      <c r="L47" s="295"/>
      <c r="M47" s="94"/>
      <c r="N47" s="295"/>
      <c r="O47" s="295"/>
      <c r="P47" s="94"/>
      <c r="Q47" s="295"/>
      <c r="R47" s="102"/>
    </row>
    <row r="48" spans="1:18" ht="12" customHeight="1">
      <c r="A48" s="417"/>
      <c r="B48" s="433"/>
      <c r="C48" s="411" t="s">
        <v>324</v>
      </c>
      <c r="D48" s="413"/>
      <c r="E48" s="302">
        <v>5</v>
      </c>
      <c r="F48" s="243"/>
      <c r="G48" s="97"/>
      <c r="H48" s="219">
        <v>0</v>
      </c>
      <c r="I48" s="245">
        <v>0</v>
      </c>
      <c r="J48" s="97"/>
      <c r="K48" s="219">
        <v>0</v>
      </c>
      <c r="L48" s="245">
        <v>0</v>
      </c>
      <c r="M48" s="97"/>
      <c r="N48" s="219">
        <v>0</v>
      </c>
      <c r="O48" s="245">
        <v>0</v>
      </c>
      <c r="P48" s="97"/>
      <c r="Q48" s="219">
        <v>0</v>
      </c>
      <c r="R48" s="218">
        <v>0</v>
      </c>
    </row>
    <row r="49" spans="1:18" ht="3" customHeight="1">
      <c r="A49" s="417"/>
      <c r="B49" s="433"/>
      <c r="C49" s="297"/>
      <c r="D49" s="105"/>
      <c r="E49" s="291"/>
      <c r="F49" s="106"/>
      <c r="G49" s="107"/>
      <c r="H49" s="111"/>
      <c r="I49" s="105"/>
      <c r="J49" s="107"/>
      <c r="K49" s="111"/>
      <c r="L49" s="105"/>
      <c r="M49" s="107"/>
      <c r="N49" s="105"/>
      <c r="O49" s="105"/>
      <c r="P49" s="107"/>
      <c r="Q49" s="105"/>
      <c r="R49" s="108"/>
    </row>
    <row r="50" spans="1:18" ht="3" customHeight="1">
      <c r="A50" s="417"/>
      <c r="B50" s="433"/>
      <c r="C50" s="298"/>
      <c r="D50" s="101"/>
      <c r="E50" s="292"/>
      <c r="F50" s="101"/>
      <c r="G50" s="97"/>
      <c r="H50" s="110"/>
      <c r="I50" s="99"/>
      <c r="J50" s="97"/>
      <c r="K50" s="110"/>
      <c r="L50" s="99"/>
      <c r="M50" s="97"/>
      <c r="N50" s="99"/>
      <c r="O50" s="99"/>
      <c r="P50" s="97"/>
      <c r="Q50" s="99"/>
      <c r="R50" s="104"/>
    </row>
    <row r="51" spans="1:18" ht="25.5" customHeight="1">
      <c r="A51" s="417"/>
      <c r="B51" s="433"/>
      <c r="C51" s="441" t="s">
        <v>240</v>
      </c>
      <c r="D51" s="442"/>
      <c r="E51" s="302">
        <v>1</v>
      </c>
      <c r="F51" s="243"/>
      <c r="G51" s="97"/>
      <c r="H51" s="219">
        <v>0</v>
      </c>
      <c r="I51" s="245">
        <v>0</v>
      </c>
      <c r="J51" s="97"/>
      <c r="K51" s="219">
        <v>0</v>
      </c>
      <c r="L51" s="245">
        <v>0</v>
      </c>
      <c r="M51" s="97"/>
      <c r="N51" s="219">
        <v>0</v>
      </c>
      <c r="O51" s="245">
        <v>0</v>
      </c>
      <c r="P51" s="97"/>
      <c r="Q51" s="219">
        <v>0</v>
      </c>
      <c r="R51" s="218">
        <v>0</v>
      </c>
    </row>
    <row r="52" spans="1:18" ht="3" customHeight="1">
      <c r="A52" s="417"/>
      <c r="B52" s="433"/>
      <c r="C52" s="297"/>
      <c r="D52" s="106"/>
      <c r="E52" s="291"/>
      <c r="F52" s="106"/>
      <c r="G52" s="107"/>
      <c r="H52" s="111"/>
      <c r="I52" s="105"/>
      <c r="J52" s="107"/>
      <c r="K52" s="111"/>
      <c r="L52" s="105"/>
      <c r="M52" s="107"/>
      <c r="N52" s="105"/>
      <c r="O52" s="105"/>
      <c r="P52" s="107"/>
      <c r="Q52" s="105"/>
      <c r="R52" s="108"/>
    </row>
    <row r="53" spans="1:18" ht="3" customHeight="1">
      <c r="A53" s="417"/>
      <c r="B53" s="433"/>
      <c r="C53" s="296"/>
      <c r="D53" s="101"/>
      <c r="E53" s="292"/>
      <c r="F53" s="101"/>
      <c r="G53" s="97"/>
      <c r="H53" s="110"/>
      <c r="I53" s="99"/>
      <c r="J53" s="97"/>
      <c r="K53" s="110"/>
      <c r="L53" s="99"/>
      <c r="M53" s="97"/>
      <c r="N53" s="99"/>
      <c r="O53" s="99"/>
      <c r="P53" s="97"/>
      <c r="Q53" s="99"/>
      <c r="R53" s="104"/>
    </row>
    <row r="54" spans="1:18" ht="12" customHeight="1">
      <c r="A54" s="417"/>
      <c r="B54" s="433"/>
      <c r="C54" s="296"/>
      <c r="D54" s="101"/>
      <c r="E54" s="292"/>
      <c r="F54" s="101"/>
      <c r="G54" s="97"/>
      <c r="H54" s="219">
        <v>0</v>
      </c>
      <c r="I54" s="245">
        <v>0</v>
      </c>
      <c r="J54" s="97"/>
      <c r="K54" s="219">
        <v>0</v>
      </c>
      <c r="L54" s="245">
        <v>0</v>
      </c>
      <c r="M54" s="97"/>
      <c r="N54" s="219">
        <v>0</v>
      </c>
      <c r="O54" s="245">
        <v>0</v>
      </c>
      <c r="P54" s="97"/>
      <c r="Q54" s="219">
        <v>0</v>
      </c>
      <c r="R54" s="218">
        <v>0</v>
      </c>
    </row>
    <row r="55" spans="1:18" ht="3" customHeight="1">
      <c r="A55" s="417"/>
      <c r="B55" s="434"/>
      <c r="C55" s="297"/>
      <c r="D55" s="106"/>
      <c r="E55" s="291"/>
      <c r="F55" s="106"/>
      <c r="G55" s="107"/>
      <c r="H55" s="109"/>
      <c r="I55" s="108"/>
      <c r="J55" s="107"/>
      <c r="K55" s="109"/>
      <c r="L55" s="108"/>
      <c r="M55" s="107"/>
      <c r="N55" s="106"/>
      <c r="O55" s="108"/>
      <c r="P55" s="107"/>
      <c r="Q55" s="106"/>
      <c r="R55" s="108"/>
    </row>
    <row r="56" spans="1:18" ht="6" customHeight="1">
      <c r="A56" s="417"/>
      <c r="B56" s="101"/>
      <c r="C56" s="101"/>
      <c r="D56" s="101"/>
      <c r="E56" s="101"/>
      <c r="F56" s="101"/>
      <c r="G56" s="97"/>
      <c r="H56" s="96"/>
      <c r="I56" s="101"/>
      <c r="J56" s="97"/>
      <c r="K56" s="96"/>
      <c r="L56" s="101"/>
      <c r="M56" s="97"/>
      <c r="N56" s="101"/>
      <c r="O56" s="101"/>
      <c r="P56" s="97"/>
      <c r="Q56" s="101"/>
      <c r="R56" s="99"/>
    </row>
    <row r="57" spans="1:18" ht="12" customHeight="1">
      <c r="A57" s="417"/>
      <c r="B57" s="420" t="s">
        <v>77</v>
      </c>
      <c r="C57" s="412"/>
      <c r="D57" s="413"/>
      <c r="E57" s="230"/>
      <c r="F57" s="230"/>
      <c r="G57" s="97"/>
      <c r="H57" s="100" t="s">
        <v>0</v>
      </c>
      <c r="I57" s="101"/>
      <c r="J57" s="97"/>
      <c r="K57" s="100"/>
      <c r="L57" s="101"/>
      <c r="M57" s="97"/>
      <c r="N57" s="101"/>
      <c r="O57" s="101"/>
      <c r="P57" s="97"/>
      <c r="Q57" s="101"/>
      <c r="R57" s="99"/>
    </row>
    <row r="58" spans="1:18" ht="12" customHeight="1">
      <c r="A58" s="418"/>
      <c r="B58" s="429" t="s">
        <v>289</v>
      </c>
      <c r="C58" s="430"/>
      <c r="D58" s="431"/>
      <c r="E58" s="268"/>
      <c r="F58" s="268"/>
      <c r="G58" s="107"/>
      <c r="H58" s="257">
        <f>H39+H42+H45+H48+H51+H54</f>
        <v>0</v>
      </c>
      <c r="I58" s="106"/>
      <c r="J58" s="107"/>
      <c r="K58" s="257">
        <f>K39+K42+K45+K48+K51+K54</f>
        <v>0</v>
      </c>
      <c r="L58" s="106"/>
      <c r="M58" s="107"/>
      <c r="N58" s="257">
        <f>N39+N42+N45+N48+N51+N54</f>
        <v>0</v>
      </c>
      <c r="O58" s="106"/>
      <c r="P58" s="107"/>
      <c r="Q58" s="257">
        <f>Q39+Q42+Q45+Q48+Q51+Q54</f>
        <v>0</v>
      </c>
      <c r="R58" s="105"/>
    </row>
    <row r="59" spans="1:18" ht="3" customHeight="1">
      <c r="A59" s="97"/>
      <c r="B59" s="101"/>
      <c r="C59" s="101"/>
      <c r="D59" s="101"/>
      <c r="E59" s="101"/>
      <c r="F59" s="101"/>
      <c r="G59" s="97"/>
      <c r="H59" s="101"/>
      <c r="I59" s="101"/>
      <c r="J59" s="97"/>
      <c r="K59" s="100"/>
      <c r="L59" s="101"/>
      <c r="M59" s="97"/>
      <c r="N59" s="101"/>
      <c r="O59" s="101"/>
      <c r="P59" s="97"/>
      <c r="Q59" s="101"/>
      <c r="R59" s="99"/>
    </row>
    <row r="60" spans="1:18" ht="12" customHeight="1">
      <c r="A60" s="411" t="s">
        <v>297</v>
      </c>
      <c r="B60" s="412"/>
      <c r="C60" s="412"/>
      <c r="D60" s="413"/>
      <c r="E60" s="230"/>
      <c r="F60" s="230"/>
      <c r="G60" s="97"/>
      <c r="H60" s="258">
        <f>H58+H36</f>
        <v>0</v>
      </c>
      <c r="I60" s="99"/>
      <c r="J60" s="97"/>
      <c r="K60" s="258">
        <f>K58+K36</f>
        <v>0</v>
      </c>
      <c r="L60" s="99"/>
      <c r="M60" s="97"/>
      <c r="N60" s="258">
        <f>N58+N36</f>
        <v>0</v>
      </c>
      <c r="O60" s="101"/>
      <c r="P60" s="97"/>
      <c r="Q60" s="258">
        <f>Q58+Q36</f>
        <v>0</v>
      </c>
      <c r="R60" s="99"/>
    </row>
    <row r="61" spans="1:18" ht="3" customHeight="1">
      <c r="A61" s="107"/>
      <c r="B61" s="106"/>
      <c r="C61" s="106"/>
      <c r="D61" s="106"/>
      <c r="E61" s="106"/>
      <c r="F61" s="106"/>
      <c r="G61" s="107"/>
      <c r="H61" s="106"/>
      <c r="I61" s="106"/>
      <c r="J61" s="107"/>
      <c r="K61" s="109"/>
      <c r="L61" s="106"/>
      <c r="M61" s="107"/>
      <c r="N61" s="106"/>
      <c r="O61" s="106"/>
      <c r="P61" s="107"/>
      <c r="Q61" s="106"/>
      <c r="R61" s="105"/>
    </row>
    <row r="62" spans="1:18" ht="3" customHeight="1">
      <c r="A62" s="97"/>
      <c r="B62" s="101"/>
      <c r="C62" s="101"/>
      <c r="D62" s="101"/>
      <c r="E62" s="101"/>
      <c r="F62" s="101"/>
      <c r="G62" s="97"/>
      <c r="H62" s="101"/>
      <c r="I62" s="101"/>
      <c r="J62" s="97"/>
      <c r="K62" s="100"/>
      <c r="L62" s="101"/>
      <c r="M62" s="97"/>
      <c r="N62" s="101"/>
      <c r="O62" s="101"/>
      <c r="P62" s="97"/>
      <c r="Q62" s="101"/>
      <c r="R62" s="99"/>
    </row>
    <row r="63" spans="1:18" ht="12" customHeight="1">
      <c r="A63" s="411" t="s">
        <v>296</v>
      </c>
      <c r="B63" s="412"/>
      <c r="C63" s="412"/>
      <c r="D63" s="413"/>
      <c r="E63" s="230"/>
      <c r="F63" s="230"/>
      <c r="G63" s="97"/>
      <c r="H63" s="220">
        <v>0</v>
      </c>
      <c r="I63" s="245"/>
      <c r="J63" s="97"/>
      <c r="K63" s="220">
        <v>0</v>
      </c>
      <c r="L63" s="245"/>
      <c r="M63" s="97"/>
      <c r="N63" s="220">
        <v>0</v>
      </c>
      <c r="O63" s="245"/>
      <c r="P63" s="97"/>
      <c r="Q63" s="220">
        <v>0</v>
      </c>
      <c r="R63" s="217"/>
    </row>
    <row r="64" spans="1:18" ht="3" customHeight="1">
      <c r="A64" s="107"/>
      <c r="B64" s="106"/>
      <c r="C64" s="106"/>
      <c r="D64" s="106"/>
      <c r="E64" s="106"/>
      <c r="F64" s="106"/>
      <c r="G64" s="107"/>
      <c r="H64" s="106"/>
      <c r="I64" s="106"/>
      <c r="J64" s="107"/>
      <c r="K64" s="109"/>
      <c r="L64" s="106"/>
      <c r="M64" s="107"/>
      <c r="N64" s="106"/>
      <c r="O64" s="106"/>
      <c r="P64" s="107"/>
      <c r="Q64" s="106"/>
      <c r="R64" s="105"/>
    </row>
    <row r="65" spans="1:18" ht="3" customHeight="1">
      <c r="A65" s="97"/>
      <c r="B65" s="101"/>
      <c r="C65" s="101"/>
      <c r="D65" s="101"/>
      <c r="E65" s="101"/>
      <c r="F65" s="101"/>
      <c r="G65" s="97"/>
      <c r="H65" s="101"/>
      <c r="I65" s="101"/>
      <c r="J65" s="97"/>
      <c r="K65" s="100"/>
      <c r="L65" s="101"/>
      <c r="M65" s="97"/>
      <c r="N65" s="101"/>
      <c r="O65" s="101"/>
      <c r="P65" s="97"/>
      <c r="Q65" s="101"/>
      <c r="R65" s="99"/>
    </row>
    <row r="66" spans="1:18" ht="12" customHeight="1">
      <c r="A66" s="411" t="s">
        <v>78</v>
      </c>
      <c r="B66" s="412"/>
      <c r="C66" s="412"/>
      <c r="D66" s="413"/>
      <c r="E66" s="230"/>
      <c r="F66" s="230"/>
      <c r="G66" s="97"/>
      <c r="H66" s="259">
        <f>H60*I66</f>
        <v>0</v>
      </c>
      <c r="I66" s="245">
        <v>0</v>
      </c>
      <c r="J66" s="97"/>
      <c r="K66" s="259">
        <f>K60*L66</f>
        <v>0</v>
      </c>
      <c r="L66" s="245">
        <v>0</v>
      </c>
      <c r="M66" s="97"/>
      <c r="N66" s="259">
        <f>N60*O66</f>
        <v>0</v>
      </c>
      <c r="O66" s="245">
        <v>0</v>
      </c>
      <c r="P66" s="97"/>
      <c r="Q66" s="259">
        <f>Q60*R66</f>
        <v>0</v>
      </c>
      <c r="R66" s="217">
        <v>0</v>
      </c>
    </row>
    <row r="67" spans="1:18" ht="3" customHeight="1">
      <c r="A67" s="107"/>
      <c r="B67" s="106"/>
      <c r="C67" s="106"/>
      <c r="D67" s="106"/>
      <c r="E67" s="106"/>
      <c r="F67" s="106"/>
      <c r="G67" s="107"/>
      <c r="H67" s="106"/>
      <c r="I67" s="106"/>
      <c r="J67" s="107"/>
      <c r="K67" s="109"/>
      <c r="L67" s="106"/>
      <c r="M67" s="107"/>
      <c r="N67" s="106"/>
      <c r="O67" s="106"/>
      <c r="P67" s="107"/>
      <c r="Q67" s="106"/>
      <c r="R67" s="105"/>
    </row>
    <row r="68" spans="1:18" ht="3" customHeight="1">
      <c r="A68" s="97"/>
      <c r="B68" s="101"/>
      <c r="C68" s="101"/>
      <c r="D68" s="101"/>
      <c r="E68" s="101"/>
      <c r="F68" s="101"/>
      <c r="G68" s="97"/>
      <c r="H68" s="101"/>
      <c r="I68" s="101"/>
      <c r="J68" s="97"/>
      <c r="K68" s="100"/>
      <c r="L68" s="101"/>
      <c r="M68" s="97"/>
      <c r="N68" s="101"/>
      <c r="O68" s="101"/>
      <c r="P68" s="97"/>
      <c r="Q68" s="101"/>
      <c r="R68" s="99"/>
    </row>
    <row r="69" spans="1:18" ht="12" customHeight="1">
      <c r="A69" s="411" t="s">
        <v>290</v>
      </c>
      <c r="B69" s="412"/>
      <c r="C69" s="412"/>
      <c r="D69" s="413"/>
      <c r="E69" s="230"/>
      <c r="F69" s="230"/>
      <c r="G69" s="97"/>
      <c r="H69" s="259">
        <f>H60+H66+H63</f>
        <v>0</v>
      </c>
      <c r="I69" s="101"/>
      <c r="J69" s="97"/>
      <c r="K69" s="259">
        <f>K60+K66+K63</f>
        <v>0</v>
      </c>
      <c r="L69" s="101"/>
      <c r="M69" s="97"/>
      <c r="N69" s="259">
        <f>N60+N66+N63</f>
        <v>0</v>
      </c>
      <c r="O69" s="101"/>
      <c r="P69" s="97"/>
      <c r="Q69" s="259">
        <f>Q60+Q66+Q63</f>
        <v>0</v>
      </c>
      <c r="R69" s="99"/>
    </row>
    <row r="70" spans="1:18" ht="3" customHeight="1">
      <c r="A70" s="107"/>
      <c r="B70" s="106"/>
      <c r="C70" s="106"/>
      <c r="D70" s="106"/>
      <c r="E70" s="106"/>
      <c r="F70" s="106"/>
      <c r="G70" s="107"/>
      <c r="H70" s="106"/>
      <c r="I70" s="106"/>
      <c r="J70" s="107"/>
      <c r="K70" s="109"/>
      <c r="L70" s="106"/>
      <c r="M70" s="107"/>
      <c r="N70" s="106"/>
      <c r="O70" s="106"/>
      <c r="P70" s="107"/>
      <c r="Q70" s="106"/>
      <c r="R70" s="105"/>
    </row>
    <row r="71" spans="1:18" ht="3" customHeight="1">
      <c r="A71" s="97"/>
      <c r="B71" s="101"/>
      <c r="C71" s="101"/>
      <c r="D71" s="101"/>
      <c r="E71" s="101"/>
      <c r="F71" s="101"/>
      <c r="G71" s="97"/>
      <c r="H71" s="100"/>
      <c r="I71" s="101"/>
      <c r="J71" s="97"/>
      <c r="K71" s="100"/>
      <c r="L71" s="101"/>
      <c r="M71" s="97"/>
      <c r="N71" s="101"/>
      <c r="O71" s="101"/>
      <c r="P71" s="97"/>
      <c r="Q71" s="101"/>
      <c r="R71" s="99"/>
    </row>
    <row r="72" spans="1:18" ht="12.75">
      <c r="A72" s="411" t="s">
        <v>79</v>
      </c>
      <c r="B72" s="412"/>
      <c r="C72" s="412"/>
      <c r="D72" s="413"/>
      <c r="E72" s="230"/>
      <c r="F72" s="230"/>
      <c r="G72" s="98" t="s">
        <v>80</v>
      </c>
      <c r="H72" s="112" t="s">
        <v>81</v>
      </c>
      <c r="I72" s="113"/>
      <c r="J72" s="98" t="s">
        <v>80</v>
      </c>
      <c r="K72" s="112" t="s">
        <v>82</v>
      </c>
      <c r="L72" s="113"/>
      <c r="M72" s="98" t="s">
        <v>80</v>
      </c>
      <c r="N72" s="114" t="s">
        <v>82</v>
      </c>
      <c r="O72" s="113"/>
      <c r="P72" s="98" t="s">
        <v>80</v>
      </c>
      <c r="Q72" s="114" t="s">
        <v>83</v>
      </c>
      <c r="R72" s="113"/>
    </row>
    <row r="73" spans="1:18" ht="3" customHeight="1">
      <c r="A73" s="97"/>
      <c r="B73" s="106"/>
      <c r="C73" s="106"/>
      <c r="D73" s="106"/>
      <c r="E73" s="106"/>
      <c r="F73" s="106"/>
      <c r="G73" s="107"/>
      <c r="H73" s="109"/>
      <c r="I73" s="105"/>
      <c r="J73" s="107"/>
      <c r="K73" s="109"/>
      <c r="L73" s="105"/>
      <c r="M73" s="107"/>
      <c r="N73" s="106"/>
      <c r="O73" s="105"/>
      <c r="P73" s="107"/>
      <c r="Q73" s="106"/>
      <c r="R73" s="105"/>
    </row>
    <row r="74" spans="1:18" ht="3" customHeight="1">
      <c r="A74" s="94"/>
      <c r="B74" s="101"/>
      <c r="C74" s="101"/>
      <c r="D74" s="101"/>
      <c r="E74" s="101"/>
      <c r="F74" s="101"/>
      <c r="G74" s="97"/>
      <c r="H74" s="100"/>
      <c r="I74" s="99"/>
      <c r="J74" s="97"/>
      <c r="K74" s="100"/>
      <c r="L74" s="99"/>
      <c r="M74" s="97"/>
      <c r="N74" s="101"/>
      <c r="O74" s="99"/>
      <c r="P74" s="97"/>
      <c r="Q74" s="101"/>
      <c r="R74" s="99"/>
    </row>
    <row r="75" spans="1:18" ht="12.75">
      <c r="A75" s="411" t="s">
        <v>84</v>
      </c>
      <c r="B75" s="412"/>
      <c r="C75" s="412"/>
      <c r="D75" s="413"/>
      <c r="E75" s="230"/>
      <c r="F75" s="264"/>
      <c r="G75" s="98" t="s">
        <v>80</v>
      </c>
      <c r="H75" s="112" t="s">
        <v>81</v>
      </c>
      <c r="I75" s="113"/>
      <c r="J75" s="98" t="s">
        <v>80</v>
      </c>
      <c r="K75" s="112" t="s">
        <v>82</v>
      </c>
      <c r="L75" s="113"/>
      <c r="M75" s="98" t="s">
        <v>80</v>
      </c>
      <c r="N75" s="114" t="s">
        <v>82</v>
      </c>
      <c r="O75" s="113"/>
      <c r="P75" s="98" t="s">
        <v>80</v>
      </c>
      <c r="Q75" s="114" t="s">
        <v>83</v>
      </c>
      <c r="R75" s="113"/>
    </row>
    <row r="76" spans="1:18" ht="3" customHeight="1">
      <c r="A76" s="107"/>
      <c r="B76" s="106"/>
      <c r="C76" s="106"/>
      <c r="D76" s="106"/>
      <c r="E76" s="106"/>
      <c r="F76" s="105"/>
      <c r="G76" s="107"/>
      <c r="H76" s="109"/>
      <c r="I76" s="106"/>
      <c r="J76" s="107"/>
      <c r="K76" s="109"/>
      <c r="L76" s="106"/>
      <c r="M76" s="107"/>
      <c r="N76" s="106"/>
      <c r="O76" s="106"/>
      <c r="P76" s="107"/>
      <c r="Q76" s="106"/>
      <c r="R76" s="105"/>
    </row>
    <row r="77" spans="1:18" ht="12.75">
      <c r="A77" s="411" t="s">
        <v>85</v>
      </c>
      <c r="B77" s="412"/>
      <c r="C77" s="412"/>
      <c r="D77" s="413"/>
      <c r="E77" s="230"/>
      <c r="F77" s="230"/>
      <c r="G77" s="97"/>
      <c r="H77" s="100"/>
      <c r="I77" s="101"/>
      <c r="J77" s="97"/>
      <c r="K77" s="100"/>
      <c r="L77" s="101"/>
      <c r="M77" s="97"/>
      <c r="N77" s="101"/>
      <c r="O77" s="101"/>
      <c r="P77" s="97"/>
      <c r="Q77" s="101"/>
      <c r="R77" s="99"/>
    </row>
    <row r="78" spans="1:18" ht="12.75">
      <c r="A78" s="411" t="s">
        <v>86</v>
      </c>
      <c r="B78" s="412"/>
      <c r="C78" s="412"/>
      <c r="D78" s="413"/>
      <c r="E78" s="230"/>
      <c r="F78" s="230"/>
      <c r="G78" s="97"/>
      <c r="H78" s="100"/>
      <c r="I78" s="101"/>
      <c r="J78" s="97"/>
      <c r="K78" s="100"/>
      <c r="L78" s="101" t="s">
        <v>0</v>
      </c>
      <c r="M78" s="97"/>
      <c r="N78" s="101"/>
      <c r="O78" s="101"/>
      <c r="P78" s="97"/>
      <c r="Q78" s="101"/>
      <c r="R78" s="99"/>
    </row>
    <row r="79" spans="1:18" ht="36" customHeight="1">
      <c r="A79" s="411" t="s">
        <v>87</v>
      </c>
      <c r="B79" s="412"/>
      <c r="C79" s="412"/>
      <c r="D79" s="413"/>
      <c r="E79" s="230"/>
      <c r="F79" s="230"/>
      <c r="G79" s="97" t="s">
        <v>88</v>
      </c>
      <c r="H79" s="100"/>
      <c r="I79" s="101"/>
      <c r="J79" s="97" t="s">
        <v>88</v>
      </c>
      <c r="K79" s="100"/>
      <c r="L79" s="101"/>
      <c r="M79" s="97" t="s">
        <v>88</v>
      </c>
      <c r="N79" s="101"/>
      <c r="O79" s="101"/>
      <c r="P79" s="97" t="s">
        <v>88</v>
      </c>
      <c r="Q79" s="101"/>
      <c r="R79" s="99"/>
    </row>
    <row r="80" spans="1:18" ht="3.75" customHeight="1">
      <c r="A80" s="107"/>
      <c r="B80" s="106"/>
      <c r="C80" s="106"/>
      <c r="D80" s="105"/>
      <c r="E80" s="106"/>
      <c r="F80" s="106"/>
      <c r="G80" s="107"/>
      <c r="H80" s="109"/>
      <c r="I80" s="106"/>
      <c r="J80" s="107"/>
      <c r="K80" s="109"/>
      <c r="L80" s="106"/>
      <c r="M80" s="107"/>
      <c r="N80" s="106"/>
      <c r="O80" s="106"/>
      <c r="P80" s="107"/>
      <c r="Q80" s="106"/>
      <c r="R80" s="105"/>
    </row>
    <row r="81" ht="12.75">
      <c r="A81" s="95"/>
    </row>
  </sheetData>
  <sheetProtection/>
  <mergeCells count="43">
    <mergeCell ref="A1:R1"/>
    <mergeCell ref="A3:D3"/>
    <mergeCell ref="G3:I3"/>
    <mergeCell ref="J3:L3"/>
    <mergeCell ref="M3:O3"/>
    <mergeCell ref="P3:R3"/>
    <mergeCell ref="A5:F5"/>
    <mergeCell ref="G5:H5"/>
    <mergeCell ref="J5:K5"/>
    <mergeCell ref="M5:N5"/>
    <mergeCell ref="P5:Q5"/>
    <mergeCell ref="A6:A36"/>
    <mergeCell ref="B6:D6"/>
    <mergeCell ref="B7:D7"/>
    <mergeCell ref="B9:B33"/>
    <mergeCell ref="C11:D11"/>
    <mergeCell ref="C51:D51"/>
    <mergeCell ref="C14:D14"/>
    <mergeCell ref="C17:D17"/>
    <mergeCell ref="C20:D20"/>
    <mergeCell ref="C23:D23"/>
    <mergeCell ref="C26:D26"/>
    <mergeCell ref="C29:D29"/>
    <mergeCell ref="A69:D69"/>
    <mergeCell ref="B35:D35"/>
    <mergeCell ref="B36:D36"/>
    <mergeCell ref="A38:A58"/>
    <mergeCell ref="B38:D38"/>
    <mergeCell ref="B39:D39"/>
    <mergeCell ref="B41:B55"/>
    <mergeCell ref="C42:D42"/>
    <mergeCell ref="C45:D45"/>
    <mergeCell ref="C48:D48"/>
    <mergeCell ref="A72:D72"/>
    <mergeCell ref="A75:D75"/>
    <mergeCell ref="A77:D77"/>
    <mergeCell ref="A78:D78"/>
    <mergeCell ref="A79:D79"/>
    <mergeCell ref="B57:D57"/>
    <mergeCell ref="B58:D58"/>
    <mergeCell ref="A60:D60"/>
    <mergeCell ref="A63:D63"/>
    <mergeCell ref="A66:D66"/>
  </mergeCells>
  <printOptions horizontalCentered="1" verticalCentered="1"/>
  <pageMargins left="0" right="0" top="0.3937007874015748" bottom="0.3937007874015748" header="0.31496062992125984" footer="0.31496062992125984"/>
  <pageSetup fitToHeight="1" fitToWidth="1" orientation="landscape" paperSize="9" scale="82" r:id="rId1"/>
  <headerFooter alignWithMargins="0">
    <oddHeader xml:space="preserve">&amp;C 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6" width="15.7109375" style="0" customWidth="1"/>
  </cols>
  <sheetData>
    <row r="1" spans="1:6" ht="22.5" customHeight="1">
      <c r="A1" s="414" t="s">
        <v>278</v>
      </c>
      <c r="B1" s="445"/>
      <c r="C1" s="445"/>
      <c r="D1" s="445"/>
      <c r="E1" s="445"/>
      <c r="F1" s="446"/>
    </row>
    <row r="2" spans="1:6" ht="12.75">
      <c r="A2" s="450" t="s">
        <v>273</v>
      </c>
      <c r="B2" s="447" t="s">
        <v>248</v>
      </c>
      <c r="C2" s="447"/>
      <c r="D2" s="447" t="s">
        <v>262</v>
      </c>
      <c r="E2" s="447"/>
      <c r="F2" s="447" t="s">
        <v>272</v>
      </c>
    </row>
    <row r="3" spans="1:6" ht="12.75">
      <c r="A3" s="451"/>
      <c r="B3" s="448"/>
      <c r="C3" s="448"/>
      <c r="D3" s="448"/>
      <c r="E3" s="448"/>
      <c r="F3" s="449"/>
    </row>
    <row r="4" spans="1:6" ht="12.75">
      <c r="A4" s="451"/>
      <c r="B4" s="448"/>
      <c r="C4" s="448"/>
      <c r="D4" s="448"/>
      <c r="E4" s="448"/>
      <c r="F4" s="449"/>
    </row>
    <row r="5" spans="1:6" ht="12.75">
      <c r="A5" s="451"/>
      <c r="B5" s="237" t="s">
        <v>263</v>
      </c>
      <c r="C5" s="237" t="s">
        <v>265</v>
      </c>
      <c r="D5" s="237" t="s">
        <v>291</v>
      </c>
      <c r="E5" s="237" t="s">
        <v>292</v>
      </c>
      <c r="F5" s="237" t="s">
        <v>266</v>
      </c>
    </row>
    <row r="6" spans="1:6" ht="14.25" customHeight="1">
      <c r="A6" s="451"/>
      <c r="B6" s="240" t="s">
        <v>264</v>
      </c>
      <c r="C6" s="240" t="s">
        <v>279</v>
      </c>
      <c r="D6" s="239" t="s">
        <v>293</v>
      </c>
      <c r="E6" s="239" t="s">
        <v>294</v>
      </c>
      <c r="F6" s="238" t="s">
        <v>295</v>
      </c>
    </row>
    <row r="7" spans="1:6" s="216" customFormat="1" ht="19.5" customHeight="1">
      <c r="A7" s="241" t="s">
        <v>267</v>
      </c>
      <c r="B7" s="260">
        <f>SR5!H7/SR2!K13</f>
        <v>107.57946210268949</v>
      </c>
      <c r="C7" s="260">
        <f>SR5!H36/SR2!K13</f>
        <v>127.8117359413203</v>
      </c>
      <c r="D7" s="260">
        <f>SR5!H39/SR2!K14</f>
        <v>0</v>
      </c>
      <c r="E7" s="260">
        <f>SR5!H58/SR2!K14</f>
        <v>0</v>
      </c>
      <c r="F7" s="260">
        <f>SR5!H60/SR2!K13</f>
        <v>127.8117359413203</v>
      </c>
    </row>
    <row r="8" spans="1:6" s="216" customFormat="1" ht="19.5" customHeight="1">
      <c r="A8" s="241" t="s">
        <v>268</v>
      </c>
      <c r="B8" s="260">
        <f>SR5!K7/SR2!K13</f>
        <v>0</v>
      </c>
      <c r="C8" s="260">
        <f>SR5!K36/SR2!K13</f>
        <v>0</v>
      </c>
      <c r="D8" s="260">
        <f>SR5!K39/SR2!K14</f>
        <v>0</v>
      </c>
      <c r="E8" s="260">
        <f>SR5!K58/SR2!K14</f>
        <v>0</v>
      </c>
      <c r="F8" s="260">
        <f>SR5!K60/SR2!K13</f>
        <v>0</v>
      </c>
    </row>
    <row r="9" spans="1:6" s="216" customFormat="1" ht="19.5" customHeight="1">
      <c r="A9" s="241" t="s">
        <v>269</v>
      </c>
      <c r="B9" s="260">
        <f>SR5!N7/SR2!K13</f>
        <v>0</v>
      </c>
      <c r="C9" s="260">
        <f>SR5!N36/SR2!K13</f>
        <v>0</v>
      </c>
      <c r="D9" s="260">
        <f>SR5!N39/SR2!K14</f>
        <v>0</v>
      </c>
      <c r="E9" s="260">
        <f>SR5!N58/SR2!K14</f>
        <v>0</v>
      </c>
      <c r="F9" s="260">
        <f>SR5!N60/SR2!K13</f>
        <v>0</v>
      </c>
    </row>
    <row r="10" spans="1:6" s="216" customFormat="1" ht="19.5" customHeight="1">
      <c r="A10" s="241" t="s">
        <v>270</v>
      </c>
      <c r="B10" s="260" t="e">
        <f>SR5!Q7/SR2!K28</f>
        <v>#DIV/0!</v>
      </c>
      <c r="C10" s="260" t="e">
        <f>SR5!Q36/SR2!K28</f>
        <v>#DIV/0!</v>
      </c>
      <c r="D10" s="260" t="e">
        <f>SR5!Q39/SR2!K29</f>
        <v>#DIV/0!</v>
      </c>
      <c r="E10" s="260" t="e">
        <f>SR5!Q58/SR2!K29</f>
        <v>#DIV/0!</v>
      </c>
      <c r="F10" s="260">
        <f>SR5!Q60/SR2!K13</f>
        <v>0</v>
      </c>
    </row>
    <row r="11" spans="1:6" s="216" customFormat="1" ht="19.5" customHeight="1">
      <c r="A11" s="241" t="s">
        <v>271</v>
      </c>
      <c r="B11" s="241"/>
      <c r="C11" s="241"/>
      <c r="D11" s="241"/>
      <c r="E11" s="241"/>
      <c r="F11" s="241"/>
    </row>
    <row r="12" spans="1:6" s="216" customFormat="1" ht="19.5" customHeight="1">
      <c r="A12" s="241" t="s">
        <v>271</v>
      </c>
      <c r="B12" s="241"/>
      <c r="C12" s="241"/>
      <c r="D12" s="241"/>
      <c r="E12" s="241"/>
      <c r="F12" s="241"/>
    </row>
    <row r="14" spans="1:2" ht="12.75">
      <c r="A14" s="242" t="s">
        <v>274</v>
      </c>
      <c r="B14" t="s">
        <v>276</v>
      </c>
    </row>
    <row r="15" spans="1:2" ht="12.75">
      <c r="A15" s="242" t="s">
        <v>275</v>
      </c>
      <c r="B15" t="s">
        <v>277</v>
      </c>
    </row>
  </sheetData>
  <sheetProtection/>
  <mergeCells count="5">
    <mergeCell ref="A1:F1"/>
    <mergeCell ref="B2:C4"/>
    <mergeCell ref="D2:E4"/>
    <mergeCell ref="F2:F4"/>
    <mergeCell ref="A2:A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zoomScalePageLayoutView="0" workbookViewId="0" topLeftCell="A1">
      <selection activeCell="Q1" sqref="A1:BH35"/>
    </sheetView>
  </sheetViews>
  <sheetFormatPr defaultColWidth="9.140625" defaultRowHeight="12.75"/>
  <cols>
    <col min="1" max="60" width="2.7109375" style="0" customWidth="1"/>
  </cols>
  <sheetData>
    <row r="1" spans="1:60" ht="34.5" customHeight="1">
      <c r="A1" s="485" t="s">
        <v>106</v>
      </c>
      <c r="B1" s="486"/>
      <c r="C1" s="486"/>
      <c r="D1" s="486"/>
      <c r="E1" s="486"/>
      <c r="F1" s="486"/>
      <c r="G1" s="486"/>
      <c r="H1" s="486"/>
      <c r="I1" s="486"/>
      <c r="J1" s="486"/>
      <c r="K1" s="487"/>
      <c r="L1" s="135"/>
      <c r="M1" s="135"/>
      <c r="N1" s="488" t="s">
        <v>107</v>
      </c>
      <c r="O1" s="489"/>
      <c r="P1" s="489"/>
      <c r="Q1" s="490" t="s">
        <v>108</v>
      </c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489"/>
      <c r="AN1" s="489"/>
      <c r="AO1" s="489"/>
      <c r="AP1" s="489"/>
      <c r="AQ1" s="489"/>
      <c r="AR1" s="489"/>
      <c r="AS1" s="489"/>
      <c r="AT1" s="489"/>
      <c r="AU1" s="489"/>
      <c r="AV1" s="489"/>
      <c r="AW1" s="489"/>
      <c r="AX1" s="489"/>
      <c r="AY1" s="489"/>
      <c r="AZ1" s="489"/>
      <c r="BA1" s="489"/>
      <c r="BB1" s="489"/>
      <c r="BC1" s="489"/>
      <c r="BD1" s="489"/>
      <c r="BE1" s="489"/>
      <c r="BF1" s="489"/>
      <c r="BG1" s="489"/>
      <c r="BH1" s="491"/>
    </row>
    <row r="2" spans="1:60" ht="24.75" customHeight="1">
      <c r="A2" s="492" t="s">
        <v>109</v>
      </c>
      <c r="B2" s="493"/>
      <c r="C2" s="493"/>
      <c r="D2" s="493"/>
      <c r="E2" s="493"/>
      <c r="F2" s="492" t="s">
        <v>110</v>
      </c>
      <c r="G2" s="493"/>
      <c r="H2" s="493"/>
      <c r="I2" s="493"/>
      <c r="J2" s="493"/>
      <c r="K2" s="493"/>
      <c r="L2" s="135"/>
      <c r="M2" s="135"/>
      <c r="N2" s="473" t="s">
        <v>111</v>
      </c>
      <c r="O2" s="474"/>
      <c r="P2" s="474"/>
      <c r="Q2" s="474"/>
      <c r="R2" s="474"/>
      <c r="S2" s="474"/>
      <c r="T2" s="474"/>
      <c r="U2" s="474"/>
      <c r="V2" s="475"/>
      <c r="W2" s="471" t="s">
        <v>112</v>
      </c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2"/>
      <c r="AM2" s="473" t="s">
        <v>113</v>
      </c>
      <c r="AN2" s="474"/>
      <c r="AO2" s="474"/>
      <c r="AP2" s="475"/>
      <c r="AQ2" s="484" t="s">
        <v>112</v>
      </c>
      <c r="AR2" s="471"/>
      <c r="AS2" s="471"/>
      <c r="AT2" s="471"/>
      <c r="AU2" s="471"/>
      <c r="AV2" s="471"/>
      <c r="AW2" s="471"/>
      <c r="AX2" s="471"/>
      <c r="AY2" s="471"/>
      <c r="AZ2" s="471"/>
      <c r="BA2" s="471"/>
      <c r="BB2" s="471"/>
      <c r="BC2" s="471"/>
      <c r="BD2" s="471"/>
      <c r="BE2" s="471"/>
      <c r="BF2" s="471"/>
      <c r="BG2" s="471"/>
      <c r="BH2" s="472"/>
    </row>
    <row r="3" spans="1:60" ht="15" customHeight="1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135"/>
      <c r="M3" s="135"/>
      <c r="N3" s="476"/>
      <c r="O3" s="477"/>
      <c r="P3" s="477"/>
      <c r="Q3" s="477"/>
      <c r="R3" s="477"/>
      <c r="S3" s="477"/>
      <c r="T3" s="477"/>
      <c r="U3" s="477"/>
      <c r="V3" s="478"/>
      <c r="W3" s="463" t="s">
        <v>114</v>
      </c>
      <c r="X3" s="464"/>
      <c r="Y3" s="464"/>
      <c r="Z3" s="464"/>
      <c r="AA3" s="465"/>
      <c r="AB3" s="474" t="s">
        <v>115</v>
      </c>
      <c r="AC3" s="474"/>
      <c r="AD3" s="474"/>
      <c r="AE3" s="474"/>
      <c r="AF3" s="474"/>
      <c r="AG3" s="474"/>
      <c r="AH3" s="474"/>
      <c r="AI3" s="474"/>
      <c r="AJ3" s="474"/>
      <c r="AK3" s="474"/>
      <c r="AL3" s="475"/>
      <c r="AM3" s="476"/>
      <c r="AN3" s="477"/>
      <c r="AO3" s="477"/>
      <c r="AP3" s="478"/>
      <c r="AQ3" s="463" t="s">
        <v>116</v>
      </c>
      <c r="AR3" s="464"/>
      <c r="AS3" s="464"/>
      <c r="AT3" s="464"/>
      <c r="AU3" s="464"/>
      <c r="AV3" s="465"/>
      <c r="AW3" s="463" t="s">
        <v>117</v>
      </c>
      <c r="AX3" s="464"/>
      <c r="AY3" s="464"/>
      <c r="AZ3" s="464"/>
      <c r="BA3" s="464"/>
      <c r="BB3" s="465"/>
      <c r="BC3" s="473" t="s">
        <v>118</v>
      </c>
      <c r="BD3" s="474"/>
      <c r="BE3" s="474"/>
      <c r="BF3" s="474"/>
      <c r="BG3" s="474"/>
      <c r="BH3" s="475"/>
    </row>
    <row r="4" spans="1:60" ht="15" customHeight="1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136"/>
      <c r="M4" s="136"/>
      <c r="N4" s="479"/>
      <c r="O4" s="480"/>
      <c r="P4" s="480"/>
      <c r="Q4" s="480"/>
      <c r="R4" s="480"/>
      <c r="S4" s="480"/>
      <c r="T4" s="480"/>
      <c r="U4" s="480"/>
      <c r="V4" s="481"/>
      <c r="W4" s="466"/>
      <c r="X4" s="467"/>
      <c r="Y4" s="467"/>
      <c r="Z4" s="467"/>
      <c r="AA4" s="468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1"/>
      <c r="AM4" s="479"/>
      <c r="AN4" s="480"/>
      <c r="AO4" s="480"/>
      <c r="AP4" s="481"/>
      <c r="AQ4" s="466"/>
      <c r="AR4" s="467"/>
      <c r="AS4" s="467"/>
      <c r="AT4" s="467"/>
      <c r="AU4" s="467"/>
      <c r="AV4" s="468"/>
      <c r="AW4" s="466"/>
      <c r="AX4" s="467"/>
      <c r="AY4" s="467"/>
      <c r="AZ4" s="467"/>
      <c r="BA4" s="467"/>
      <c r="BB4" s="468"/>
      <c r="BC4" s="479"/>
      <c r="BD4" s="480"/>
      <c r="BE4" s="480"/>
      <c r="BF4" s="480"/>
      <c r="BG4" s="480"/>
      <c r="BH4" s="481"/>
    </row>
    <row r="5" spans="1:60" ht="15" customHeight="1">
      <c r="A5" s="137">
        <v>1</v>
      </c>
      <c r="B5" s="137">
        <v>2</v>
      </c>
      <c r="C5" s="137">
        <v>3</v>
      </c>
      <c r="D5" s="137">
        <v>4</v>
      </c>
      <c r="E5" s="137">
        <v>5</v>
      </c>
      <c r="F5" s="137">
        <v>6</v>
      </c>
      <c r="G5" s="137">
        <v>7</v>
      </c>
      <c r="H5" s="137">
        <v>8</v>
      </c>
      <c r="I5" s="137">
        <v>9</v>
      </c>
      <c r="J5" s="137">
        <v>10</v>
      </c>
      <c r="K5" s="137">
        <v>11</v>
      </c>
      <c r="L5" s="138"/>
      <c r="M5" s="139"/>
      <c r="N5" s="137">
        <v>12</v>
      </c>
      <c r="O5" s="137">
        <v>13</v>
      </c>
      <c r="P5" s="137">
        <v>14</v>
      </c>
      <c r="Q5" s="137">
        <v>15</v>
      </c>
      <c r="R5" s="137">
        <v>16</v>
      </c>
      <c r="S5" s="137">
        <v>17</v>
      </c>
      <c r="T5" s="137">
        <v>18</v>
      </c>
      <c r="U5" s="137">
        <v>19</v>
      </c>
      <c r="V5" s="137">
        <v>20</v>
      </c>
      <c r="W5" s="137">
        <v>21</v>
      </c>
      <c r="X5" s="137">
        <v>22</v>
      </c>
      <c r="Y5" s="137">
        <v>23</v>
      </c>
      <c r="Z5" s="137">
        <v>24</v>
      </c>
      <c r="AA5" s="137">
        <v>25</v>
      </c>
      <c r="AB5" s="137">
        <v>26</v>
      </c>
      <c r="AC5" s="137">
        <v>27</v>
      </c>
      <c r="AD5" s="137">
        <v>28</v>
      </c>
      <c r="AE5" s="137">
        <v>29</v>
      </c>
      <c r="AF5" s="137">
        <v>30</v>
      </c>
      <c r="AG5" s="137">
        <v>31</v>
      </c>
      <c r="AH5" s="137">
        <v>32</v>
      </c>
      <c r="AI5" s="137">
        <v>33</v>
      </c>
      <c r="AJ5" s="137">
        <v>34</v>
      </c>
      <c r="AK5" s="137">
        <v>35</v>
      </c>
      <c r="AL5" s="137">
        <v>36</v>
      </c>
      <c r="AM5" s="137">
        <v>37</v>
      </c>
      <c r="AN5" s="137">
        <v>38</v>
      </c>
      <c r="AO5" s="137">
        <v>39</v>
      </c>
      <c r="AP5" s="137">
        <v>40</v>
      </c>
      <c r="AQ5" s="137">
        <v>41</v>
      </c>
      <c r="AR5" s="137">
        <v>42</v>
      </c>
      <c r="AS5" s="137">
        <v>43</v>
      </c>
      <c r="AT5" s="137">
        <v>44</v>
      </c>
      <c r="AU5" s="137">
        <v>45</v>
      </c>
      <c r="AV5" s="137">
        <v>46</v>
      </c>
      <c r="AW5" s="137">
        <v>47</v>
      </c>
      <c r="AX5" s="137">
        <v>48</v>
      </c>
      <c r="AY5" s="137">
        <v>49</v>
      </c>
      <c r="AZ5" s="137">
        <v>50</v>
      </c>
      <c r="BA5" s="137">
        <v>51</v>
      </c>
      <c r="BB5" s="137">
        <v>52</v>
      </c>
      <c r="BC5" s="137">
        <v>53</v>
      </c>
      <c r="BD5" s="137">
        <v>54</v>
      </c>
      <c r="BE5" s="137">
        <v>55</v>
      </c>
      <c r="BF5" s="137">
        <v>56</v>
      </c>
      <c r="BG5" s="137">
        <v>57</v>
      </c>
      <c r="BH5" s="137">
        <v>58</v>
      </c>
    </row>
    <row r="6" spans="1:60" ht="15" customHeight="1">
      <c r="A6" s="452" t="s">
        <v>203</v>
      </c>
      <c r="B6" s="452" t="s">
        <v>204</v>
      </c>
      <c r="C6" s="452" t="s">
        <v>205</v>
      </c>
      <c r="D6" s="452" t="s">
        <v>206</v>
      </c>
      <c r="E6" s="452" t="s">
        <v>207</v>
      </c>
      <c r="F6" s="452" t="s">
        <v>208</v>
      </c>
      <c r="G6" s="452" t="s">
        <v>209</v>
      </c>
      <c r="H6" s="452" t="s">
        <v>201</v>
      </c>
      <c r="I6" s="452" t="s">
        <v>202</v>
      </c>
      <c r="J6" s="452" t="s">
        <v>199</v>
      </c>
      <c r="K6" s="452" t="s">
        <v>200</v>
      </c>
      <c r="L6" s="140"/>
      <c r="M6" s="140"/>
      <c r="N6" s="469" t="s">
        <v>119</v>
      </c>
      <c r="O6" s="452" t="s">
        <v>210</v>
      </c>
      <c r="P6" s="452" t="s">
        <v>120</v>
      </c>
      <c r="Q6" s="452" t="s">
        <v>121</v>
      </c>
      <c r="R6" s="452" t="s">
        <v>122</v>
      </c>
      <c r="S6" s="452" t="s">
        <v>123</v>
      </c>
      <c r="T6" s="452" t="s">
        <v>211</v>
      </c>
      <c r="U6" s="452" t="s">
        <v>124</v>
      </c>
      <c r="V6" s="452" t="s">
        <v>125</v>
      </c>
      <c r="W6" s="452" t="s">
        <v>126</v>
      </c>
      <c r="X6" s="452" t="s">
        <v>127</v>
      </c>
      <c r="Y6" s="452" t="s">
        <v>128</v>
      </c>
      <c r="Z6" s="452" t="s">
        <v>129</v>
      </c>
      <c r="AA6" s="452" t="s">
        <v>130</v>
      </c>
      <c r="AB6" s="452" t="s">
        <v>131</v>
      </c>
      <c r="AC6" s="452" t="s">
        <v>132</v>
      </c>
      <c r="AD6" s="452" t="s">
        <v>133</v>
      </c>
      <c r="AE6" s="452" t="s">
        <v>134</v>
      </c>
      <c r="AF6" s="452" t="s">
        <v>135</v>
      </c>
      <c r="AG6" s="452" t="s">
        <v>136</v>
      </c>
      <c r="AH6" s="452" t="s">
        <v>137</v>
      </c>
      <c r="AI6" s="452" t="s">
        <v>138</v>
      </c>
      <c r="AJ6" s="452" t="s">
        <v>139</v>
      </c>
      <c r="AK6" s="452" t="s">
        <v>140</v>
      </c>
      <c r="AL6" s="452" t="s">
        <v>136</v>
      </c>
      <c r="AM6" s="452" t="s">
        <v>141</v>
      </c>
      <c r="AN6" s="452" t="s">
        <v>142</v>
      </c>
      <c r="AO6" s="452" t="s">
        <v>143</v>
      </c>
      <c r="AP6" s="452" t="s">
        <v>144</v>
      </c>
      <c r="AQ6" s="452" t="s">
        <v>145</v>
      </c>
      <c r="AR6" s="452" t="s">
        <v>146</v>
      </c>
      <c r="AS6" s="452" t="s">
        <v>147</v>
      </c>
      <c r="AT6" s="452" t="s">
        <v>148</v>
      </c>
      <c r="AU6" s="452" t="s">
        <v>149</v>
      </c>
      <c r="AV6" s="452" t="s">
        <v>150</v>
      </c>
      <c r="AW6" s="452" t="s">
        <v>151</v>
      </c>
      <c r="AX6" s="452" t="s">
        <v>152</v>
      </c>
      <c r="AY6" s="452" t="s">
        <v>153</v>
      </c>
      <c r="AZ6" s="452" t="s">
        <v>154</v>
      </c>
      <c r="BA6" s="452" t="s">
        <v>155</v>
      </c>
      <c r="BB6" s="452" t="s">
        <v>136</v>
      </c>
      <c r="BC6" s="459" t="s">
        <v>156</v>
      </c>
      <c r="BD6" s="452" t="s">
        <v>157</v>
      </c>
      <c r="BE6" s="452" t="s">
        <v>158</v>
      </c>
      <c r="BF6" s="452" t="s">
        <v>159</v>
      </c>
      <c r="BG6" s="452" t="s">
        <v>160</v>
      </c>
      <c r="BH6" s="452" t="s">
        <v>136</v>
      </c>
    </row>
    <row r="7" spans="1:60" ht="15" customHeight="1">
      <c r="A7" s="482"/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140"/>
      <c r="M7" s="140"/>
      <c r="N7" s="470"/>
      <c r="O7" s="453"/>
      <c r="P7" s="462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60"/>
      <c r="BD7" s="453"/>
      <c r="BE7" s="453"/>
      <c r="BF7" s="453"/>
      <c r="BG7" s="453"/>
      <c r="BH7" s="453"/>
    </row>
    <row r="8" spans="1:60" ht="15" customHeight="1">
      <c r="A8" s="482"/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140"/>
      <c r="M8" s="140"/>
      <c r="N8" s="470"/>
      <c r="O8" s="453"/>
      <c r="P8" s="462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60"/>
      <c r="BD8" s="453"/>
      <c r="BE8" s="453"/>
      <c r="BF8" s="453"/>
      <c r="BG8" s="453"/>
      <c r="BH8" s="453"/>
    </row>
    <row r="9" spans="1:60" ht="15" customHeight="1">
      <c r="A9" s="482"/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140"/>
      <c r="M9" s="140"/>
      <c r="N9" s="470"/>
      <c r="O9" s="453"/>
      <c r="P9" s="462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60"/>
      <c r="BD9" s="453"/>
      <c r="BE9" s="453"/>
      <c r="BF9" s="453"/>
      <c r="BG9" s="453"/>
      <c r="BH9" s="453"/>
    </row>
    <row r="10" spans="1:60" ht="15" customHeight="1">
      <c r="A10" s="482"/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140"/>
      <c r="M10" s="140"/>
      <c r="N10" s="470"/>
      <c r="O10" s="453"/>
      <c r="P10" s="462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60"/>
      <c r="BD10" s="453"/>
      <c r="BE10" s="453"/>
      <c r="BF10" s="453"/>
      <c r="BG10" s="453"/>
      <c r="BH10" s="453"/>
    </row>
    <row r="11" spans="1:60" ht="15" customHeight="1">
      <c r="A11" s="482"/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140"/>
      <c r="M11" s="140"/>
      <c r="N11" s="470"/>
      <c r="O11" s="453"/>
      <c r="P11" s="462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60"/>
      <c r="BD11" s="453"/>
      <c r="BE11" s="453"/>
      <c r="BF11" s="453"/>
      <c r="BG11" s="453"/>
      <c r="BH11" s="453"/>
    </row>
    <row r="12" spans="1:60" ht="15" customHeight="1">
      <c r="A12" s="482"/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140"/>
      <c r="M12" s="140"/>
      <c r="N12" s="470"/>
      <c r="O12" s="453"/>
      <c r="P12" s="462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60"/>
      <c r="BD12" s="453"/>
      <c r="BE12" s="453"/>
      <c r="BF12" s="453"/>
      <c r="BG12" s="453"/>
      <c r="BH12" s="453"/>
    </row>
    <row r="13" spans="1:60" ht="15" customHeight="1">
      <c r="A13" s="482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140"/>
      <c r="M13" s="140"/>
      <c r="N13" s="470"/>
      <c r="O13" s="453"/>
      <c r="P13" s="462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3"/>
      <c r="BA13" s="453"/>
      <c r="BB13" s="453"/>
      <c r="BC13" s="460"/>
      <c r="BD13" s="453"/>
      <c r="BE13" s="453"/>
      <c r="BF13" s="453"/>
      <c r="BG13" s="453"/>
      <c r="BH13" s="453"/>
    </row>
    <row r="14" spans="1:60" ht="15" customHeight="1">
      <c r="A14" s="482"/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140"/>
      <c r="M14" s="140"/>
      <c r="N14" s="470"/>
      <c r="O14" s="453"/>
      <c r="P14" s="462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453"/>
      <c r="BB14" s="453"/>
      <c r="BC14" s="460"/>
      <c r="BD14" s="453"/>
      <c r="BE14" s="453"/>
      <c r="BF14" s="453"/>
      <c r="BG14" s="453"/>
      <c r="BH14" s="453"/>
    </row>
    <row r="15" spans="1:60" ht="15" customHeight="1">
      <c r="A15" s="482"/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140"/>
      <c r="M15" s="140"/>
      <c r="N15" s="470"/>
      <c r="O15" s="453"/>
      <c r="P15" s="462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3"/>
      <c r="AW15" s="453"/>
      <c r="AX15" s="453"/>
      <c r="AY15" s="453"/>
      <c r="AZ15" s="453"/>
      <c r="BA15" s="453"/>
      <c r="BB15" s="453"/>
      <c r="BC15" s="460"/>
      <c r="BD15" s="453"/>
      <c r="BE15" s="453"/>
      <c r="BF15" s="453"/>
      <c r="BG15" s="453"/>
      <c r="BH15" s="453"/>
    </row>
    <row r="16" spans="1:60" ht="15" customHeight="1">
      <c r="A16" s="482"/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140"/>
      <c r="M16" s="140"/>
      <c r="N16" s="470"/>
      <c r="O16" s="453"/>
      <c r="P16" s="462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60"/>
      <c r="BD16" s="453"/>
      <c r="BE16" s="453"/>
      <c r="BF16" s="453"/>
      <c r="BG16" s="453"/>
      <c r="BH16" s="453"/>
    </row>
    <row r="17" spans="1:60" ht="15" customHeight="1">
      <c r="A17" s="483"/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140"/>
      <c r="M17" s="140"/>
      <c r="N17" s="470"/>
      <c r="O17" s="453"/>
      <c r="P17" s="462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3"/>
      <c r="BC17" s="461"/>
      <c r="BD17" s="458"/>
      <c r="BE17" s="458"/>
      <c r="BF17" s="458"/>
      <c r="BG17" s="458"/>
      <c r="BH17" s="458"/>
    </row>
    <row r="18" spans="1:60" ht="15" customHeight="1">
      <c r="A18" s="141"/>
      <c r="B18" s="141"/>
      <c r="C18" s="141"/>
      <c r="D18" s="141"/>
      <c r="E18" s="189"/>
      <c r="F18" s="187"/>
      <c r="G18" s="187"/>
      <c r="H18" s="188"/>
      <c r="I18" s="187"/>
      <c r="J18" s="188"/>
      <c r="K18" s="187"/>
      <c r="L18" s="142"/>
      <c r="M18" s="141" t="s">
        <v>161</v>
      </c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221"/>
      <c r="AN18" s="222"/>
      <c r="AO18" s="222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</row>
    <row r="19" spans="1:60" ht="15" customHeight="1">
      <c r="A19" s="142"/>
      <c r="B19" s="142"/>
      <c r="C19" s="142"/>
      <c r="D19" s="142"/>
      <c r="E19" s="142"/>
      <c r="F19" s="190"/>
      <c r="G19" s="190"/>
      <c r="H19" s="191"/>
      <c r="I19" s="190"/>
      <c r="J19" s="191"/>
      <c r="K19" s="190"/>
      <c r="L19" s="142"/>
      <c r="M19" s="141" t="s">
        <v>162</v>
      </c>
      <c r="N19" s="143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221"/>
      <c r="AN19" s="222"/>
      <c r="AO19" s="222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</row>
    <row r="20" spans="1:60" ht="15" customHeight="1">
      <c r="A20" s="142"/>
      <c r="B20" s="142"/>
      <c r="C20" s="142"/>
      <c r="D20" s="142"/>
      <c r="E20" s="142"/>
      <c r="F20" s="190"/>
      <c r="G20" s="190"/>
      <c r="H20" s="191"/>
      <c r="I20" s="190"/>
      <c r="J20" s="191"/>
      <c r="K20" s="190"/>
      <c r="L20" s="142"/>
      <c r="M20" s="141" t="s">
        <v>163</v>
      </c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</row>
    <row r="21" spans="1:60" ht="15" customHeight="1">
      <c r="A21" s="142"/>
      <c r="B21" s="142"/>
      <c r="C21" s="142"/>
      <c r="D21" s="142"/>
      <c r="E21" s="142"/>
      <c r="F21" s="190"/>
      <c r="G21" s="190"/>
      <c r="H21" s="191"/>
      <c r="I21" s="190"/>
      <c r="J21" s="190"/>
      <c r="K21" s="190"/>
      <c r="L21" s="142"/>
      <c r="M21" s="141" t="s">
        <v>164</v>
      </c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</row>
    <row r="22" spans="1:60" ht="15" customHeight="1">
      <c r="A22" s="142"/>
      <c r="B22" s="142"/>
      <c r="C22" s="142"/>
      <c r="D22" s="142"/>
      <c r="E22" s="142"/>
      <c r="F22" s="190"/>
      <c r="G22" s="190"/>
      <c r="H22" s="191"/>
      <c r="I22" s="190"/>
      <c r="J22" s="190"/>
      <c r="K22" s="190"/>
      <c r="L22" s="142"/>
      <c r="M22" s="141" t="s">
        <v>165</v>
      </c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</row>
    <row r="23" spans="1:60" ht="15" customHeight="1">
      <c r="A23" s="142"/>
      <c r="B23" s="142"/>
      <c r="C23" s="142"/>
      <c r="D23" s="142"/>
      <c r="E23" s="142"/>
      <c r="F23" s="190"/>
      <c r="G23" s="190"/>
      <c r="H23" s="191"/>
      <c r="I23" s="190"/>
      <c r="J23" s="190"/>
      <c r="K23" s="190"/>
      <c r="L23" s="142"/>
      <c r="M23" s="141" t="s">
        <v>166</v>
      </c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</row>
    <row r="24" spans="1:60" ht="15" customHeight="1">
      <c r="A24" s="142"/>
      <c r="B24" s="142"/>
      <c r="C24" s="142"/>
      <c r="D24" s="142"/>
      <c r="E24" s="142"/>
      <c r="F24" s="190"/>
      <c r="G24" s="190"/>
      <c r="H24" s="191"/>
      <c r="I24" s="190"/>
      <c r="J24" s="190"/>
      <c r="K24" s="190"/>
      <c r="L24" s="142"/>
      <c r="M24" s="141" t="s">
        <v>167</v>
      </c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</row>
    <row r="25" spans="1:60" ht="15" customHeight="1">
      <c r="A25" s="142"/>
      <c r="B25" s="142"/>
      <c r="C25" s="142"/>
      <c r="D25" s="142"/>
      <c r="E25" s="142"/>
      <c r="F25" s="190"/>
      <c r="G25" s="190"/>
      <c r="H25" s="191"/>
      <c r="I25" s="190"/>
      <c r="J25" s="190"/>
      <c r="K25" s="190"/>
      <c r="L25" s="142"/>
      <c r="M25" s="141" t="s">
        <v>168</v>
      </c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</row>
    <row r="26" spans="1:60" ht="15" customHeight="1">
      <c r="A26" s="142"/>
      <c r="B26" s="142"/>
      <c r="C26" s="142"/>
      <c r="D26" s="142"/>
      <c r="E26" s="142"/>
      <c r="F26" s="190"/>
      <c r="G26" s="190"/>
      <c r="H26" s="190"/>
      <c r="I26" s="190"/>
      <c r="J26" s="190"/>
      <c r="K26" s="190"/>
      <c r="L26" s="142"/>
      <c r="M26" s="141" t="s">
        <v>169</v>
      </c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</row>
    <row r="27" spans="1:60" ht="15" customHeight="1">
      <c r="A27" s="142"/>
      <c r="B27" s="142"/>
      <c r="C27" s="142"/>
      <c r="D27" s="142"/>
      <c r="E27" s="142"/>
      <c r="F27" s="192"/>
      <c r="G27" s="192"/>
      <c r="H27" s="192"/>
      <c r="I27" s="192"/>
      <c r="J27" s="192"/>
      <c r="K27" s="192"/>
      <c r="L27" s="142"/>
      <c r="M27" s="141" t="s">
        <v>170</v>
      </c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</row>
    <row r="28" spans="1:60" ht="1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2"/>
      <c r="BD28" s="142"/>
      <c r="BE28" s="142"/>
      <c r="BF28" s="142"/>
      <c r="BG28" s="142"/>
      <c r="BH28" s="142"/>
    </row>
    <row r="29" spans="1:60" ht="1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2"/>
      <c r="BD29" s="142"/>
      <c r="BE29" s="142"/>
      <c r="BF29" s="142"/>
      <c r="BG29" s="142"/>
      <c r="BH29" s="142"/>
    </row>
    <row r="30" spans="1:60" ht="1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2"/>
      <c r="BD30" s="142"/>
      <c r="BE30" s="142"/>
      <c r="BF30" s="142"/>
      <c r="BG30" s="142"/>
      <c r="BH30" s="142"/>
    </row>
    <row r="31" spans="1:60" ht="15" customHeight="1">
      <c r="A31" s="144"/>
      <c r="B31" s="145" t="s">
        <v>171</v>
      </c>
      <c r="C31" s="146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8"/>
      <c r="AQ31" s="135"/>
      <c r="AR31" s="135"/>
      <c r="AS31" s="135"/>
      <c r="AT31" s="149" t="s">
        <v>172</v>
      </c>
      <c r="AU31" s="454" t="s">
        <v>173</v>
      </c>
      <c r="AV31" s="455"/>
      <c r="AW31" s="455"/>
      <c r="AX31" s="455"/>
      <c r="AY31" s="455"/>
      <c r="AZ31" s="455"/>
      <c r="BA31" s="455"/>
      <c r="BB31" s="455"/>
      <c r="BC31" s="455"/>
      <c r="BD31" s="455"/>
      <c r="BE31" s="455"/>
      <c r="BF31" s="455"/>
      <c r="BG31" s="455"/>
      <c r="BH31" s="455"/>
    </row>
    <row r="32" spans="1:60" ht="15" customHeight="1">
      <c r="A32" s="150"/>
      <c r="B32" s="151"/>
      <c r="C32" s="151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52"/>
      <c r="AQ32" s="135"/>
      <c r="AR32" s="135"/>
      <c r="AS32" s="135"/>
      <c r="AT32" s="135"/>
      <c r="AU32" s="455"/>
      <c r="AV32" s="455"/>
      <c r="AW32" s="455"/>
      <c r="AX32" s="455"/>
      <c r="AY32" s="455"/>
      <c r="AZ32" s="455"/>
      <c r="BA32" s="455"/>
      <c r="BB32" s="455"/>
      <c r="BC32" s="455"/>
      <c r="BD32" s="455"/>
      <c r="BE32" s="455"/>
      <c r="BF32" s="455"/>
      <c r="BG32" s="455"/>
      <c r="BH32" s="455"/>
    </row>
    <row r="33" spans="1:60" ht="15" customHeight="1">
      <c r="A33" s="15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52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53"/>
      <c r="BD33" s="153"/>
      <c r="BE33" s="153"/>
      <c r="BF33" s="153"/>
      <c r="BG33" s="153"/>
      <c r="BH33" s="153"/>
    </row>
    <row r="34" spans="1:60" ht="15" customHeight="1">
      <c r="A34" s="15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55"/>
      <c r="AQ34" s="135"/>
      <c r="AR34" s="135"/>
      <c r="AS34" s="135"/>
      <c r="AT34" s="156" t="s">
        <v>174</v>
      </c>
      <c r="AU34" s="456" t="s">
        <v>175</v>
      </c>
      <c r="AV34" s="457"/>
      <c r="AW34" s="457"/>
      <c r="AX34" s="457"/>
      <c r="AY34" s="457"/>
      <c r="AZ34" s="157" t="s">
        <v>176</v>
      </c>
      <c r="BA34" s="158"/>
      <c r="BB34" s="158"/>
      <c r="BC34" s="159" t="s">
        <v>177</v>
      </c>
      <c r="BD34" s="158"/>
      <c r="BE34" s="158"/>
      <c r="BF34" s="158"/>
      <c r="BG34" s="158"/>
      <c r="BH34" s="158"/>
    </row>
    <row r="35" spans="1:60" ht="1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60" t="s">
        <v>178</v>
      </c>
      <c r="BB35" s="135"/>
      <c r="BC35" s="153"/>
      <c r="BD35" s="153"/>
      <c r="BE35" s="153"/>
      <c r="BF35" s="153"/>
      <c r="BG35" s="153"/>
      <c r="BH35" s="153"/>
    </row>
    <row r="36" ht="15" customHeight="1"/>
  </sheetData>
  <sheetProtection/>
  <mergeCells count="74">
    <mergeCell ref="AQ2:BH2"/>
    <mergeCell ref="W3:AA4"/>
    <mergeCell ref="AW3:BB4"/>
    <mergeCell ref="BC3:BH4"/>
    <mergeCell ref="A1:K1"/>
    <mergeCell ref="N1:P1"/>
    <mergeCell ref="Q1:BH1"/>
    <mergeCell ref="A2:E4"/>
    <mergeCell ref="F2:K4"/>
    <mergeCell ref="N2:V4"/>
    <mergeCell ref="W2:AL2"/>
    <mergeCell ref="AM2:AP4"/>
    <mergeCell ref="A6:A17"/>
    <mergeCell ref="B6:B17"/>
    <mergeCell ref="C6:C17"/>
    <mergeCell ref="D6:D17"/>
    <mergeCell ref="AB3:AL4"/>
    <mergeCell ref="T6:T17"/>
    <mergeCell ref="U6:U17"/>
    <mergeCell ref="V6:V17"/>
    <mergeCell ref="AQ3:AV4"/>
    <mergeCell ref="I6:I17"/>
    <mergeCell ref="J6:J17"/>
    <mergeCell ref="K6:K17"/>
    <mergeCell ref="N6:N17"/>
    <mergeCell ref="E6:E17"/>
    <mergeCell ref="F6:F17"/>
    <mergeCell ref="G6:G17"/>
    <mergeCell ref="H6:H17"/>
    <mergeCell ref="S6:S17"/>
    <mergeCell ref="O6:O17"/>
    <mergeCell ref="P6:P17"/>
    <mergeCell ref="Q6:Q17"/>
    <mergeCell ref="R6:R17"/>
    <mergeCell ref="AA6:AA17"/>
    <mergeCell ref="AB6:AB17"/>
    <mergeCell ref="AC6:AC17"/>
    <mergeCell ref="AD6:AD17"/>
    <mergeCell ref="W6:W17"/>
    <mergeCell ref="X6:X17"/>
    <mergeCell ref="Y6:Y17"/>
    <mergeCell ref="Z6:Z17"/>
    <mergeCell ref="AI6:AI17"/>
    <mergeCell ref="AJ6:AJ17"/>
    <mergeCell ref="AK6:AK17"/>
    <mergeCell ref="AL6:AL17"/>
    <mergeCell ref="AE6:AE17"/>
    <mergeCell ref="AF6:AF17"/>
    <mergeCell ref="AG6:AG17"/>
    <mergeCell ref="AH6:AH17"/>
    <mergeCell ref="AQ6:AQ17"/>
    <mergeCell ref="AR6:AR17"/>
    <mergeCell ref="AS6:AS17"/>
    <mergeCell ref="AT6:AT17"/>
    <mergeCell ref="AM6:AM17"/>
    <mergeCell ref="AN6:AN17"/>
    <mergeCell ref="AO6:AO17"/>
    <mergeCell ref="AP6:AP17"/>
    <mergeCell ref="AU34:AY34"/>
    <mergeCell ref="BG6:BG17"/>
    <mergeCell ref="BH6:BH17"/>
    <mergeCell ref="BD6:BD17"/>
    <mergeCell ref="BE6:BE17"/>
    <mergeCell ref="BF6:BF17"/>
    <mergeCell ref="AW6:AW17"/>
    <mergeCell ref="BC6:BC17"/>
    <mergeCell ref="AY6:AY17"/>
    <mergeCell ref="AZ6:AZ17"/>
    <mergeCell ref="AX6:AX17"/>
    <mergeCell ref="AU6:AU17"/>
    <mergeCell ref="AV6:AV17"/>
    <mergeCell ref="AU31:BH32"/>
    <mergeCell ref="BA6:BA17"/>
    <mergeCell ref="BB6:BB17"/>
  </mergeCells>
  <printOptions/>
  <pageMargins left="0" right="0" top="0.3937007874015748" bottom="0.3937007874015748" header="0.31496062992125984" footer="0.31496062992125984"/>
  <pageSetup fitToHeight="1" fitToWidth="1" horizontalDpi="300" verticalDpi="300" orientation="landscape" paperSize="9" scale="9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finepro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</dc:title>
  <dc:subject>Recupero</dc:subject>
  <dc:creator>arch. Angelo Stanisci</dc:creator>
  <cp:keywords/>
  <dc:description/>
  <cp:lastModifiedBy>Cuonzo</cp:lastModifiedBy>
  <cp:lastPrinted>2010-12-31T11:20:52Z</cp:lastPrinted>
  <dcterms:created xsi:type="dcterms:W3CDTF">1998-08-24T07:15:11Z</dcterms:created>
  <dcterms:modified xsi:type="dcterms:W3CDTF">2016-05-16T11:27:33Z</dcterms:modified>
  <cp:category/>
  <cp:version/>
  <cp:contentType/>
  <cp:contentStatus/>
</cp:coreProperties>
</file>