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45" windowWidth="16635" windowHeight="12315" activeTab="6"/>
  </bookViews>
  <sheets>
    <sheet name="AN1-2" sheetId="1" r:id="rId1"/>
    <sheet name="AN3" sheetId="2" r:id="rId2"/>
    <sheet name="AN4" sheetId="3" r:id="rId3"/>
    <sheet name="AN5" sheetId="4" r:id="rId4"/>
    <sheet name="AN6" sheetId="5" r:id="rId5"/>
    <sheet name="AN7" sheetId="6" r:id="rId6"/>
    <sheet name="AN8" sheetId="7" r:id="rId7"/>
    <sheet name="AN9" sheetId="8" r:id="rId8"/>
    <sheet name="AN10" sheetId="9" r:id="rId9"/>
    <sheet name="AN11" sheetId="10" r:id="rId10"/>
    <sheet name="AN12" sheetId="11" r:id="rId11"/>
    <sheet name="AN13" sheetId="12" r:id="rId12"/>
  </sheets>
  <definedNames>
    <definedName name="_xlnm.Print_Area" localSheetId="8">'AN10'!$A$1:$N$31</definedName>
    <definedName name="_xlnm.Print_Area" localSheetId="9">'AN11'!$A$1:$P$75</definedName>
    <definedName name="_xlnm.Print_Area" localSheetId="10">'AN12'!$A$1:$BH$35</definedName>
    <definedName name="_xlnm.Print_Area" localSheetId="0">'AN1-2'!$A$1:$U$52</definedName>
    <definedName name="_xlnm.Print_Area" localSheetId="11">'AN13'!$A$1:$K$41</definedName>
    <definedName name="_xlnm.Print_Area" localSheetId="1">'AN3'!$A$1:$V$17</definedName>
    <definedName name="_xlnm.Print_Area" localSheetId="2">'AN4'!$A$1:$N$31</definedName>
    <definedName name="_xlnm.Print_Area" localSheetId="3">'AN5'!$A$1:$P$75</definedName>
    <definedName name="_xlnm.Print_Area" localSheetId="4">'AN6'!$A$1:$K$36</definedName>
    <definedName name="_xlnm.Print_Area" localSheetId="5">'AN7'!$A$1:$N$31</definedName>
    <definedName name="_xlnm.Print_Area" localSheetId="6">'AN8'!$A$1:$P$75</definedName>
    <definedName name="_xlnm.Print_Area" localSheetId="7">'AN9'!$A$1:$K$36</definedName>
  </definedNames>
  <calcPr fullCalcOnLoad="1"/>
</workbook>
</file>

<file path=xl/comments3.xml><?xml version="1.0" encoding="utf-8"?>
<comments xmlns="http://schemas.openxmlformats.org/spreadsheetml/2006/main">
  <authors>
    <author>Maria Maddalena Marrese</author>
  </authors>
  <commentList>
    <comment ref="E9" authorId="0">
      <text>
        <r>
          <rPr>
            <sz val="9"/>
            <rFont val="Tahoma"/>
            <family val="2"/>
          </rPr>
          <t>Inserire il punteggio risultante dallo strumento di certificazione della sostenibilità ambientale</t>
        </r>
      </text>
    </comment>
  </commentList>
</comments>
</file>

<file path=xl/comments6.xml><?xml version="1.0" encoding="utf-8"?>
<comments xmlns="http://schemas.openxmlformats.org/spreadsheetml/2006/main">
  <authors>
    <author>Maria Maddalena Marrese</author>
  </authors>
  <commentList>
    <comment ref="E9" authorId="0">
      <text>
        <r>
          <rPr>
            <sz val="9"/>
            <rFont val="Tahoma"/>
            <family val="2"/>
          </rPr>
          <t>Inserire il punteggio risultante dallo strumento di certificazione della sostenibilità ambientale</t>
        </r>
      </text>
    </comment>
  </commentList>
</comments>
</file>

<file path=xl/comments9.xml><?xml version="1.0" encoding="utf-8"?>
<comments xmlns="http://schemas.openxmlformats.org/spreadsheetml/2006/main">
  <authors>
    <author>Maria Maddalena Marrese</author>
  </authors>
  <commentList>
    <comment ref="E9" authorId="0">
      <text>
        <r>
          <rPr>
            <sz val="9"/>
            <rFont val="Tahoma"/>
            <family val="2"/>
          </rPr>
          <t>Inserire il punteggio risultante dallo strumento di certificazione della sostenibilità ambientale</t>
        </r>
      </text>
    </comment>
  </commentList>
</comments>
</file>

<file path=xl/sharedStrings.xml><?xml version="1.0" encoding="utf-8"?>
<sst xmlns="http://schemas.openxmlformats.org/spreadsheetml/2006/main" count="693" uniqueCount="289">
  <si>
    <t xml:space="preserve"> </t>
  </si>
  <si>
    <t xml:space="preserve"> Quadro  Tecnico  Economico  per  interventi</t>
  </si>
  <si>
    <t xml:space="preserve">  di  edilizia  residenziale  pubblica</t>
  </si>
  <si>
    <t>Provincia</t>
  </si>
  <si>
    <t>Bien</t>
  </si>
  <si>
    <t>Sub</t>
  </si>
  <si>
    <t>N</t>
  </si>
  <si>
    <t>FASI</t>
  </si>
  <si>
    <t>DATA</t>
  </si>
  <si>
    <t>GENERALITA' E QUALIFICA DEL COMPILATORE</t>
  </si>
  <si>
    <t>FIRMA DEL COMPILATORE</t>
  </si>
  <si>
    <t>REGIONE</t>
  </si>
  <si>
    <t xml:space="preserve"> PROVINCIA</t>
  </si>
  <si>
    <t xml:space="preserve"> COMUNE</t>
  </si>
  <si>
    <t>LOCALITA'/VIA</t>
  </si>
  <si>
    <t>EVENTUALE RILOCALIZZAZIONE/VIA</t>
  </si>
  <si>
    <t xml:space="preserve"> disposta con</t>
  </si>
  <si>
    <t>del</t>
  </si>
  <si>
    <t>LOCALIZZAZIONE</t>
  </si>
  <si>
    <t>......................................</t>
  </si>
  <si>
    <t>.................</t>
  </si>
  <si>
    <t>PARERE CONFORME DELLA COMMISSIONE EDILIZIA</t>
  </si>
  <si>
    <t xml:space="preserve"> ............................................................</t>
  </si>
  <si>
    <t>&lt;</t>
  </si>
  <si>
    <t>Sc</t>
  </si>
  <si>
    <t>TOTALE</t>
  </si>
  <si>
    <t>C.R.N.</t>
  </si>
  <si>
    <t>C.T.N.</t>
  </si>
  <si>
    <t>Q T E</t>
  </si>
  <si>
    <t>INFORMAZIONI  INERENTI  LA  COMPILAZIONE  DEL  QTE</t>
  </si>
  <si>
    <t>Codice</t>
  </si>
  <si>
    <t>Comune</t>
  </si>
  <si>
    <t>N. progressivo</t>
  </si>
  <si>
    <t>Legge</t>
  </si>
  <si>
    <t>+</t>
  </si>
  <si>
    <t>=</t>
  </si>
  <si>
    <t>ONERI COMPLEMENTARI</t>
  </si>
  <si>
    <t>DATI RELATIVI AGLI ORGANISMI ABITATIVI</t>
  </si>
  <si>
    <t>area totale intervento</t>
  </si>
  <si>
    <t>utilizzazione dell'area</t>
  </si>
  <si>
    <t>DATI DIMENSIONALI</t>
  </si>
  <si>
    <t>CARATTERISTICHE TIPOLOGICHE (1)</t>
  </si>
  <si>
    <t>INDICI</t>
  </si>
  <si>
    <t>tipi di alloggio</t>
  </si>
  <si>
    <t>tipi di aggregazione</t>
  </si>
  <si>
    <t>sistema costruttivo</t>
  </si>
  <si>
    <t>fondazioni</t>
  </si>
  <si>
    <t>impianti</t>
  </si>
  <si>
    <t>N° Organismi abitativi omogenei</t>
  </si>
  <si>
    <t>da 13 a 24</t>
  </si>
  <si>
    <t>da 25 a 36</t>
  </si>
  <si>
    <t>da 37 a 50</t>
  </si>
  <si>
    <t>da 51 a 100</t>
  </si>
  <si>
    <t>n° piani complessivi</t>
  </si>
  <si>
    <t>n° piani adibiti ad alloggio</t>
  </si>
  <si>
    <t>alloggi simplex</t>
  </si>
  <si>
    <t>alloggi duplex</t>
  </si>
  <si>
    <t>altri</t>
  </si>
  <si>
    <t>plurifamiliari</t>
  </si>
  <si>
    <t>unifamiliari</t>
  </si>
  <si>
    <t>isolato</t>
  </si>
  <si>
    <t>a schiera</t>
  </si>
  <si>
    <t>a ballatoio</t>
  </si>
  <si>
    <t>a corridoio</t>
  </si>
  <si>
    <t>in linea</t>
  </si>
  <si>
    <t>altro</t>
  </si>
  <si>
    <t>a gradoni</t>
  </si>
  <si>
    <t>lineare</t>
  </si>
  <si>
    <t>a corte</t>
  </si>
  <si>
    <t>a torre</t>
  </si>
  <si>
    <t>volume f.t./v.p.p.</t>
  </si>
  <si>
    <t>superficie utile (S.U.)</t>
  </si>
  <si>
    <t>altezza virtuale (2)</t>
  </si>
  <si>
    <t>coefficiente dispersione termica</t>
  </si>
  <si>
    <t>tradizionale</t>
  </si>
  <si>
    <t>tradizionale evoluto</t>
  </si>
  <si>
    <t>industrializzato</t>
  </si>
  <si>
    <t>prefabbricato</t>
  </si>
  <si>
    <t>a grandi elementi (&lt; 2 t.)</t>
  </si>
  <si>
    <t>altro (&gt; 2 t.)</t>
  </si>
  <si>
    <t>dirette</t>
  </si>
  <si>
    <t>a pali</t>
  </si>
  <si>
    <t>con plinti</t>
  </si>
  <si>
    <t>con travi rovesce</t>
  </si>
  <si>
    <t>a platea</t>
  </si>
  <si>
    <t>centralizzato</t>
  </si>
  <si>
    <t>singolo</t>
  </si>
  <si>
    <t>gasolio</t>
  </si>
  <si>
    <t>gas</t>
  </si>
  <si>
    <t>fonti alternative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</si>
  <si>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</si>
  <si>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</si>
  <si>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</si>
  <si>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</si>
  <si>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</si>
  <si>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</si>
  <si>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</si>
  <si>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</si>
  <si>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</si>
  <si>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</si>
  <si>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NOTE:</t>
  </si>
  <si>
    <t>(1)</t>
  </si>
  <si>
    <t>devono essere compilate tante righe quanti sono i tipi di Organismi Abitativi omogenei per quanto attiene le caratteristiche elencate nel quadro 11.</t>
  </si>
  <si>
    <t>(2)</t>
  </si>
  <si>
    <t>altezza virtuale =</t>
  </si>
  <si>
    <r>
      <t>V. v.p.p.</t>
    </r>
    <r>
      <rPr>
        <sz val="10"/>
        <rFont val="MS Sans Serif"/>
        <family val="2"/>
      </rPr>
      <t xml:space="preserve"> </t>
    </r>
  </si>
  <si>
    <r>
      <t>&lt;</t>
    </r>
    <r>
      <rPr>
        <sz val="10"/>
        <rFont val="MS Sans Serif"/>
        <family val="2"/>
      </rPr>
      <t xml:space="preserve"> 4,5</t>
    </r>
  </si>
  <si>
    <t>Su</t>
  </si>
  <si>
    <t>, nella qualità di rappresentante</t>
  </si>
  <si>
    <t>, dichiara sotto la propria</t>
  </si>
  <si>
    <t>responsabilità:</t>
  </si>
  <si>
    <t>- che tutte le notizie fornite e i dati progettuali indicati nel presente quadro tecnico-economico corrispondono al vero;</t>
  </si>
  <si>
    <t>Il sottoscritto</t>
  </si>
  <si>
    <t>, nato a</t>
  </si>
  <si>
    <t>e residente in</t>
  </si>
  <si>
    <t>legale del</t>
  </si>
  <si>
    <t xml:space="preserve">, nato a </t>
  </si>
  <si>
    <t xml:space="preserve">  n.</t>
  </si>
  <si>
    <t>indice di fabbric. fondiaria mc/mq</t>
  </si>
  <si>
    <t>indice di utilizzaz. fondiaria mc/mq</t>
  </si>
  <si>
    <t>spazi per parcheggi mq</t>
  </si>
  <si>
    <t>aree per servizi mq</t>
  </si>
  <si>
    <t>&lt; 10.000 mq</t>
  </si>
  <si>
    <t>da 10.000 a 30.000 mq</t>
  </si>
  <si>
    <t>da 30.000 a 100.000 mq</t>
  </si>
  <si>
    <t>da 100.000 a 500.000 mq</t>
  </si>
  <si>
    <t>&gt; di 500.000 mq</t>
  </si>
  <si>
    <t>spazi verdi attrezzati mq</t>
  </si>
  <si>
    <t>spazi per strade e piazze mq</t>
  </si>
  <si>
    <t>&lt;  12 alloggi</t>
  </si>
  <si>
    <t>&gt; 101</t>
  </si>
  <si>
    <r>
      <t>_________</t>
    </r>
    <r>
      <rPr>
        <sz val="10"/>
        <rFont val="MS Sans Serif"/>
        <family val="2"/>
      </rPr>
      <t xml:space="preserve"> , lì </t>
    </r>
    <r>
      <rPr>
        <b/>
        <sz val="10"/>
        <rFont val="MS Sans Serif"/>
        <family val="2"/>
      </rPr>
      <t>_________</t>
    </r>
  </si>
  <si>
    <t>EURO</t>
  </si>
  <si>
    <t>€/mq</t>
  </si>
  <si>
    <t>Puglia</t>
  </si>
  <si>
    <t>COSTI PER CONDIZIONI TECNICHE AGGIUNTIVE</t>
  </si>
  <si>
    <t>3.a</t>
  </si>
  <si>
    <t>Intervento in zona sismica</t>
  </si>
  <si>
    <t>4.a</t>
  </si>
  <si>
    <t>4.c</t>
  </si>
  <si>
    <t>Oneri accessori per allacci</t>
  </si>
  <si>
    <t>Oneri per lo smaltimento di rifiuti speciali</t>
  </si>
  <si>
    <t>- di autorizzare l'Ente Regione effettuare tutte le indagini tecniche e amministrative ritenute necessarie sia in fase istruttoria che dopo l'eventuale concessione dei contributi.</t>
  </si>
  <si>
    <t>NUOVE  COSTRUZIONI</t>
  </si>
  <si>
    <t>EDILIZIA  AGEVOLATA</t>
  </si>
  <si>
    <t>QTE INIZIALE</t>
  </si>
  <si>
    <t>QTE VARIANTE</t>
  </si>
  <si>
    <t>QTE FINALE</t>
  </si>
  <si>
    <r>
      <t xml:space="preserve"> Q 1</t>
    </r>
    <r>
      <rPr>
        <b/>
        <sz val="12"/>
        <rFont val="MS Sans Serif"/>
        <family val="2"/>
      </rPr>
      <t xml:space="preserve">            IDENTIFICAZIONE DELL'INTERVENTO</t>
    </r>
  </si>
  <si>
    <t>DIMENSIONI E CONSISTENZA</t>
  </si>
  <si>
    <t>N°</t>
  </si>
  <si>
    <t>mc</t>
  </si>
  <si>
    <t>mq</t>
  </si>
  <si>
    <t>Piani fuori terra (compreso il seminterrato)</t>
  </si>
  <si>
    <t>Volume totale V/P (compreso l'interrato)</t>
  </si>
  <si>
    <t>Numero abitazioni</t>
  </si>
  <si>
    <t>Superfici:</t>
  </si>
  <si>
    <t>a) utile abitabile Su</t>
  </si>
  <si>
    <t>b) non residenziale Snr</t>
  </si>
  <si>
    <t>c) per parcheggi coperti (singoli o collettivi) Sp</t>
  </si>
  <si>
    <t>d) Superficie complessiva Sc=Su+60%(Snr+Sp)</t>
  </si>
  <si>
    <r>
      <t xml:space="preserve"> Q 2</t>
    </r>
    <r>
      <rPr>
        <b/>
        <sz val="12"/>
        <rFont val="MS Sans Serif"/>
        <family val="2"/>
      </rPr>
      <t xml:space="preserve">            IDENTIFICAZIONE DEL FINANZIAMENTO</t>
    </r>
  </si>
  <si>
    <t>Finalità</t>
  </si>
  <si>
    <t>Natura del soggetto operatore</t>
  </si>
  <si>
    <t>1) Comune</t>
  </si>
  <si>
    <t>2) IACP</t>
  </si>
  <si>
    <t>3) Impresa di costruzione</t>
  </si>
  <si>
    <t>4) Impresa coop. di prod. e lav.</t>
  </si>
  <si>
    <t>5) Consorzio di imprese</t>
  </si>
  <si>
    <t>7) Cooperativa di abitazione</t>
  </si>
  <si>
    <t>8) Privato</t>
  </si>
  <si>
    <t>6) Consorzio di cooperative di abitazione</t>
  </si>
  <si>
    <t>10) . . . . . . . . . . . . . . . . . . . . . . . . . . . . . . . . . . . . . . .</t>
  </si>
  <si>
    <t xml:space="preserve">. . . . . . . . . . . . . . . . . . . . . . . . . . . . . . . . . . . </t>
  </si>
  <si>
    <t>Destinazione</t>
  </si>
  <si>
    <t>Generalità dell'operatore</t>
  </si>
  <si>
    <t>Rag. Sociale (nome e cognome)</t>
  </si>
  <si>
    <t>Sede legale (residenza) Via</t>
  </si>
  <si>
    <t>cap.</t>
  </si>
  <si>
    <t>Prov.</t>
  </si>
  <si>
    <r>
      <t xml:space="preserve"> Q 3</t>
    </r>
    <r>
      <rPr>
        <b/>
        <sz val="12"/>
        <rFont val="MS Sans Serif"/>
        <family val="2"/>
      </rPr>
      <t xml:space="preserve">            DATI  DI  PROGETTO</t>
    </r>
  </si>
  <si>
    <t>PROGETTO REDATTO DA</t>
  </si>
  <si>
    <t>PERMESSO DI COSTRUIRE</t>
  </si>
  <si>
    <t>per n. alloggi</t>
  </si>
  <si>
    <t>…</t>
  </si>
  <si>
    <t>COSTO TOTALE DELL'INTERVENTO AMMESSO A CONTRIBUTO DA PARTE DELLA REGIONE</t>
  </si>
  <si>
    <t>IMPORTO DEL CONTRIBUTO CONCESSO</t>
  </si>
  <si>
    <t>RILOCALIZZAZIONE</t>
  </si>
  <si>
    <t>VARIANTE REDATTA DA</t>
  </si>
  <si>
    <t>IMPORTO DEL CONTRIBUTO CONCESSO DEFINITIVAMENTE ACCERTATO</t>
  </si>
  <si>
    <t>Unità immobiliare</t>
  </si>
  <si>
    <t>Fabbricato</t>
  </si>
  <si>
    <t>Interno</t>
  </si>
  <si>
    <t>Scala</t>
  </si>
  <si>
    <t>Superficie</t>
  </si>
  <si>
    <t>utile</t>
  </si>
  <si>
    <t>alloggio</t>
  </si>
  <si>
    <t>org. abit.</t>
  </si>
  <si>
    <t>7 + 8</t>
  </si>
  <si>
    <t>Sup. compl.</t>
  </si>
  <si>
    <t>= Su + 60%</t>
  </si>
  <si>
    <t>(Snr + Sp)</t>
  </si>
  <si>
    <t>12 x 13</t>
  </si>
  <si>
    <t>TOTALE SUPERFICI AMMESSE A CONTRIBUTO</t>
  </si>
  <si>
    <t>SUPERFICI NON AMMISSIBILI A CONTRIBUTO</t>
  </si>
  <si>
    <t xml:space="preserve">  Q 5                      CONSISTENZE E COSTI PER LA DETERMINAZIONE DEL CONTRIBUTO</t>
  </si>
  <si>
    <t>Da compilare contestualmente alla compilazione del QTE iniziale</t>
  </si>
  <si>
    <t>DICHIARAZIONE DEL SOGGETTO ATTUATORE</t>
  </si>
  <si>
    <t>DICHIARAZIONE DEL PROGETTISTA</t>
  </si>
  <si>
    <t>, nella qualità di progettista</t>
  </si>
  <si>
    <t>(TIMBRO E FIRMA)</t>
  </si>
  <si>
    <t>VISTO REGIONALE</t>
  </si>
  <si>
    <t>Da compilare contestualmente alla compilazione del QTE variante</t>
  </si>
  <si>
    <t>, nella qualità di direttore dei</t>
  </si>
  <si>
    <t>lavori del</t>
  </si>
  <si>
    <t>- che tutte le notizie fornite e i dati indicati nel quadro tecnico-economico, alla sezione QTE variante corrispondono al vero;</t>
  </si>
  <si>
    <t>Q 6   DATI RELATIVI ALL'AREA</t>
  </si>
  <si>
    <t>Q 7</t>
  </si>
  <si>
    <t>DICHIARAZIONE DEL DIRETTORE DEI LAVORI</t>
  </si>
  <si>
    <r>
      <t xml:space="preserve"> Q 8</t>
    </r>
    <r>
      <rPr>
        <b/>
        <sz val="12"/>
        <rFont val="MS Sans Serif"/>
        <family val="2"/>
      </rPr>
      <t xml:space="preserve">                  ATTESTATO DI CONFORMITA'      (da compilare a fine lavori)</t>
    </r>
  </si>
  <si>
    <t>ATTESTATO REGIONALE</t>
  </si>
  <si>
    <t>- che tutte le notizie fornite e i dati indicati nel quadro tecnico-economico finale corrispondono al vero;</t>
  </si>
  <si>
    <t>ATTESTATO DI CONFORMITA' COMUNALE</t>
  </si>
  <si>
    <t>Vista</t>
  </si>
  <si>
    <t>Visto</t>
  </si>
  <si>
    <t>Visti</t>
  </si>
  <si>
    <t>Si appone il visto di conformità comunale</t>
  </si>
  <si>
    <t>la Delibera regionale n°</t>
  </si>
  <si>
    <t>dei limiti di costo</t>
  </si>
  <si>
    <t>il permesso di costruire e le specifiche dei fattori di qualità aggiuntiva connessi al differenziale di costo</t>
  </si>
  <si>
    <t>i contenuti dei Quadri Tecnici Economici</t>
  </si>
  <si>
    <t>la convenzione tra il Comune e l'operatore che determina il prezzo di convenzione degli alloggi</t>
  </si>
  <si>
    <t>DA COMPILARE CONTESTUALMENTE ALLA REDAZIONE DEL QTE INIZIALE</t>
  </si>
  <si>
    <t>9) Ente privato o Società per i propri dipendenti</t>
  </si>
  <si>
    <t>Spese tecniche e generali</t>
  </si>
  <si>
    <t>DA COMPILARE CONTESTUALMENTE ALLA REDAZIONE DEL QTE FINALE NEL CASO DI AVVENUTE MODIFICHE RISPETTO AI VALORI RAPPRESENTATI NELL'ANALOGO QUADRO DEL QTE INIZIALE E/O QTE VARIANTE</t>
  </si>
  <si>
    <t>DIFFERENZIALE DI COSTO CONNESSO ALLA QUALITA' AGGIUNTIVA</t>
  </si>
  <si>
    <t>COSTO DI REALIZZAZIONE TECNICA</t>
  </si>
  <si>
    <t xml:space="preserve">COSTO BASE DI REALIZZAZIONE TECNICA INCREMENTATO (C.B.N.)    </t>
  </si>
  <si>
    <t>%                     max</t>
  </si>
  <si>
    <t>%                     utiliz.</t>
  </si>
  <si>
    <t>3.b</t>
  </si>
  <si>
    <t>3.c</t>
  </si>
  <si>
    <t>Particolari tipi di Fondazione</t>
  </si>
  <si>
    <t>4.b</t>
  </si>
  <si>
    <r>
      <t xml:space="preserve">zona 4 </t>
    </r>
    <r>
      <rPr>
        <b/>
        <sz val="10"/>
        <rFont val="Arial"/>
        <family val="2"/>
      </rPr>
      <t>pericolosità sismica molto bassa</t>
    </r>
  </si>
  <si>
    <t>5.a</t>
  </si>
  <si>
    <t>5.c</t>
  </si>
  <si>
    <t xml:space="preserve">Acquisizione aree e urbanizzazioni </t>
  </si>
  <si>
    <t>5.d</t>
  </si>
  <si>
    <t>Prospezioni geognostiche, indagini BOB, indagini archeologiche, rilievi e saggi</t>
  </si>
  <si>
    <t>5.e</t>
  </si>
  <si>
    <t>5.f</t>
  </si>
  <si>
    <t>Spese per indagini specifiche per la qualità energetica e di sostenibilità</t>
  </si>
  <si>
    <t>5.g</t>
  </si>
  <si>
    <t>Attestazione di prestazione energetica classe A1 (per min 80% alloggi)</t>
  </si>
  <si>
    <t xml:space="preserve">COSTO TOTALE (C.T.N.)    </t>
  </si>
  <si>
    <t xml:space="preserve">COSTO DI REALIZZAZIONE TECNICA  (C.R.N.)   </t>
  </si>
  <si>
    <r>
      <t xml:space="preserve">Snr </t>
    </r>
    <r>
      <rPr>
        <sz val="10"/>
        <rFont val="Arial"/>
        <family val="2"/>
      </rPr>
      <t>superficie non res.</t>
    </r>
  </si>
  <si>
    <r>
      <t>&lt;</t>
    </r>
    <r>
      <rPr>
        <sz val="9"/>
        <rFont val="Arial"/>
        <family val="2"/>
      </rPr>
      <t xml:space="preserve"> 45% Su</t>
    </r>
  </si>
  <si>
    <r>
      <t xml:space="preserve"> Q 4</t>
    </r>
    <r>
      <rPr>
        <b/>
        <sz val="12"/>
        <rFont val="MS Sans Serif"/>
        <family val="2"/>
      </rPr>
      <t xml:space="preserve">                  ARTICOLAZIONE  COMPLESSIVA  DEI  COSTI</t>
    </r>
  </si>
  <si>
    <r>
      <t xml:space="preserve"> Q 4</t>
    </r>
    <r>
      <rPr>
        <b/>
        <sz val="12"/>
        <rFont val="MS Sans Serif"/>
        <family val="2"/>
      </rPr>
      <t xml:space="preserve">               ARTICOLAZIONE  COMPLESSIVA  DEI  COSTI</t>
    </r>
  </si>
  <si>
    <t>DA COMPILARE CONTESTUALMENTE ALLA REDAZIONE DELL' EVENTUALE QTE VARIANTE NEL CASO DI AVVENUTE MODIFICHE DELL'ARTICOLAZIONE DEI COSTI E/O DELLE CONSISTENZE DIMENSIONALI</t>
  </si>
  <si>
    <t>Visto quanto innanzi, si attesta il rispetto delle procedure, dei vincoli economici e tecnici, nonché dei requisiti stabiliti per la realizzazione dei programmi di edilizia residenziale pubblica convenzionata - agevolata.</t>
  </si>
  <si>
    <t>nella qualità di direttore dei lavori del</t>
  </si>
  <si>
    <t>dichiara sotto la propria responsabilità:</t>
  </si>
  <si>
    <t xml:space="preserve">nato a </t>
  </si>
  <si>
    <t>Qualità ambientale del progetto: raggiungimento del punteggio 2≤p≤5 di sostenibilità ambientale           p =</t>
  </si>
  <si>
    <r>
      <t>zona 1</t>
    </r>
    <r>
      <rPr>
        <b/>
        <sz val="10"/>
        <rFont val="Arial"/>
        <family val="2"/>
      </rPr>
      <t xml:space="preserve"> pericolosità sismica alta         </t>
    </r>
    <r>
      <rPr>
        <i/>
        <sz val="10"/>
        <rFont val="Arial"/>
        <family val="2"/>
      </rPr>
      <t>oppure</t>
    </r>
  </si>
  <si>
    <r>
      <t xml:space="preserve">zona 2 </t>
    </r>
    <r>
      <rPr>
        <b/>
        <sz val="10"/>
        <rFont val="Arial"/>
        <family val="2"/>
      </rPr>
      <t xml:space="preserve">pericolosità sismica media     </t>
    </r>
    <r>
      <rPr>
        <i/>
        <sz val="10"/>
        <rFont val="Arial"/>
        <family val="2"/>
      </rPr>
      <t>oppure</t>
    </r>
  </si>
  <si>
    <r>
      <t xml:space="preserve">zona 3 </t>
    </r>
    <r>
      <rPr>
        <b/>
        <sz val="10"/>
        <rFont val="Arial"/>
        <family val="2"/>
      </rPr>
      <t xml:space="preserve">pericolosità sismica bassa      </t>
    </r>
    <r>
      <rPr>
        <i/>
        <sz val="10"/>
        <rFont val="Arial"/>
        <family val="2"/>
      </rPr>
      <t>oppure</t>
    </r>
  </si>
  <si>
    <r>
      <t>zona 1</t>
    </r>
    <r>
      <rPr>
        <b/>
        <sz val="10"/>
        <rFont val="Arial"/>
        <family val="2"/>
      </rPr>
      <t xml:space="preserve"> pericolosità sismica alta        </t>
    </r>
    <r>
      <rPr>
        <i/>
        <sz val="10"/>
        <rFont val="Arial"/>
        <family val="2"/>
      </rPr>
      <t>oppure</t>
    </r>
  </si>
  <si>
    <r>
      <t xml:space="preserve">zona 2 </t>
    </r>
    <r>
      <rPr>
        <b/>
        <sz val="10"/>
        <rFont val="Arial"/>
        <family val="2"/>
      </rPr>
      <t xml:space="preserve">pericolosità sismica media    </t>
    </r>
    <r>
      <rPr>
        <i/>
        <sz val="10"/>
        <rFont val="Arial"/>
        <family val="2"/>
      </rPr>
      <t>oppure</t>
    </r>
  </si>
  <si>
    <r>
      <t xml:space="preserve">zona 3 </t>
    </r>
    <r>
      <rPr>
        <b/>
        <sz val="10"/>
        <rFont val="Arial"/>
        <family val="2"/>
      </rPr>
      <t xml:space="preserve">pericolosità sismica bassa     </t>
    </r>
    <r>
      <rPr>
        <i/>
        <sz val="10"/>
        <rFont val="Arial"/>
        <family val="2"/>
      </rPr>
      <t>oppure</t>
    </r>
  </si>
  <si>
    <r>
      <t>Edifici NZEB (</t>
    </r>
    <r>
      <rPr>
        <i/>
        <sz val="10"/>
        <rFont val="Arial"/>
        <family val="2"/>
      </rPr>
      <t>tale maggiorazione non è cumulabile con la 3.b</t>
    </r>
    <r>
      <rPr>
        <sz val="10"/>
        <rFont val="Arial"/>
        <family val="2"/>
      </rPr>
      <t>)</t>
    </r>
  </si>
  <si>
    <r>
      <t>zona 1</t>
    </r>
    <r>
      <rPr>
        <b/>
        <sz val="10"/>
        <rFont val="Arial"/>
        <family val="2"/>
      </rPr>
      <t xml:space="preserve"> pericolosità sismica alta           </t>
    </r>
    <r>
      <rPr>
        <i/>
        <sz val="10"/>
        <rFont val="Arial"/>
        <family val="2"/>
      </rPr>
      <t>oppure</t>
    </r>
  </si>
  <si>
    <r>
      <t xml:space="preserve">zona 2 </t>
    </r>
    <r>
      <rPr>
        <b/>
        <sz val="10"/>
        <rFont val="Arial"/>
        <family val="2"/>
      </rPr>
      <t xml:space="preserve">pericolosità sismica media       </t>
    </r>
    <r>
      <rPr>
        <i/>
        <sz val="10"/>
        <rFont val="Arial"/>
        <family val="2"/>
      </rPr>
      <t>oppure</t>
    </r>
  </si>
  <si>
    <r>
      <t xml:space="preserve">zona 3 </t>
    </r>
    <r>
      <rPr>
        <b/>
        <sz val="10"/>
        <rFont val="Arial"/>
        <family val="2"/>
      </rPr>
      <t xml:space="preserve">pericolosità sismica bassa        </t>
    </r>
    <r>
      <rPr>
        <i/>
        <sz val="10"/>
        <rFont val="Arial"/>
        <family val="2"/>
      </rPr>
      <t>oppure</t>
    </r>
  </si>
  <si>
    <t>Qualità ambientale del progetto: raggiungimento del punteggio 2≤p≤5 di sostenibilità ambientale            p =</t>
  </si>
  <si>
    <r>
      <t>Presenza di alloggi di piccolo taglio (Su=45</t>
    </r>
    <r>
      <rPr>
        <sz val="10"/>
        <rFont val="Calibri"/>
        <family val="2"/>
      </rPr>
      <t>÷</t>
    </r>
    <r>
      <rPr>
        <sz val="10"/>
        <rFont val="Arial"/>
        <family val="2"/>
      </rPr>
      <t>60 mq) superiore al 50% del totale</t>
    </r>
  </si>
  <si>
    <t>N.B.:LE CELLE GRIGIE SONO BLOCCATE</t>
  </si>
  <si>
    <t>N.B.: LE CELLE COLORATE CONTENGONO FORMULE MA NON SONO BLOCCATE</t>
  </si>
  <si>
    <t>Misura % del contributo</t>
  </si>
  <si>
    <t>Importo contributo</t>
  </si>
  <si>
    <t>Importo massimo del contributo</t>
  </si>
  <si>
    <t>Prezzo convenzione per alloggio</t>
  </si>
  <si>
    <r>
      <t xml:space="preserve">C.T.N. </t>
    </r>
    <r>
      <rPr>
        <sz val="10"/>
        <rFont val="Arial"/>
        <family val="2"/>
      </rPr>
      <t>per alloggio</t>
    </r>
  </si>
  <si>
    <r>
      <rPr>
        <b/>
        <sz val="10"/>
        <rFont val="Arial"/>
        <family val="2"/>
      </rPr>
      <t xml:space="preserve">Sp </t>
    </r>
    <r>
      <rPr>
        <sz val="9"/>
        <rFont val="Arial"/>
        <family val="2"/>
      </rPr>
      <t>Sup.parch</t>
    </r>
  </si>
  <si>
    <r>
      <t>Snr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totale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</si>
</sst>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 &quot;\ #,##0;\-&quot; &quot;\ #,##0"/>
    <numFmt numFmtId="173" formatCode="&quot; &quot;\ #,##0;[Red]\-&quot; &quot;\ #,##0"/>
    <numFmt numFmtId="174" formatCode="&quot; &quot;\ #,##0.00;\-&quot; &quot;\ #,##0.00"/>
    <numFmt numFmtId="175" formatCode="&quot; &quot;\ #,##0.00;[Red]\-&quot; &quot;\ #,##0.00"/>
    <numFmt numFmtId="176" formatCode="_-&quot; &quot;\ * #,##0_-;\-&quot; &quot;\ * #,##0_-;_-&quot; &quot;\ * &quot;-&quot;_-;_-@_-"/>
    <numFmt numFmtId="177" formatCode="_-&quot; &quot;\ * #,##0.00_-;\-&quot; &quot;\ * #,##0.00_-;_-&quot; 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d/m/yy"/>
    <numFmt numFmtId="185" formatCode="d\-mmm\-yy"/>
    <numFmt numFmtId="186" formatCode="d\-mmm"/>
    <numFmt numFmtId="187" formatCode="h\.mm\ AM/PM"/>
    <numFmt numFmtId="188" formatCode="h\.mm\.ss\ AM/PM"/>
    <numFmt numFmtId="189" formatCode="h\.mm"/>
    <numFmt numFmtId="190" formatCode="h\.mm\.ss"/>
    <numFmt numFmtId="191" formatCode="d/m/yy\ h\.mm"/>
    <numFmt numFmtId="192" formatCode="dd\.mm\.yy"/>
    <numFmt numFmtId="193" formatCode="#,##0.0"/>
    <numFmt numFmtId="194" formatCode="0.0"/>
    <numFmt numFmtId="195" formatCode="0.0%"/>
    <numFmt numFmtId="196" formatCode="&quot;€&quot;\ #,##0.00"/>
    <numFmt numFmtId="197" formatCode="#,##0.00\ _€"/>
    <numFmt numFmtId="198" formatCode="#,##0.00\ &quot;€&quot;"/>
  </numFmts>
  <fonts count="6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i/>
      <sz val="8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u val="single"/>
      <sz val="10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9"/>
      <name val="MS Sans Serif"/>
      <family val="2"/>
    </font>
    <font>
      <b/>
      <sz val="7.5"/>
      <name val="MS Sans Serif"/>
      <family val="2"/>
    </font>
    <font>
      <sz val="9"/>
      <name val="MS Sans Serif"/>
      <family val="2"/>
    </font>
    <font>
      <u val="single"/>
      <sz val="10"/>
      <name val="MS Sans Serif"/>
      <family val="2"/>
    </font>
    <font>
      <sz val="8.5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13.5"/>
      <name val="MS Sans Serif"/>
      <family val="2"/>
    </font>
    <font>
      <sz val="10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40"/>
      <name val="MS Sans Serif"/>
      <family val="2"/>
    </font>
    <font>
      <sz val="10"/>
      <color indexed="8"/>
      <name val="Arial"/>
      <family val="2"/>
    </font>
    <font>
      <b/>
      <sz val="3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F0"/>
      <name val="Arial"/>
      <family val="2"/>
    </font>
    <font>
      <b/>
      <sz val="10"/>
      <color rgb="FF00B0F0"/>
      <name val="MS Sans Serif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91">
    <xf numFmtId="0" fontId="0" fillId="0" borderId="0" xfId="0" applyAlignment="1">
      <alignment/>
    </xf>
    <xf numFmtId="0" fontId="1" fillId="1" borderId="10" xfId="47" applyFill="1" applyBorder="1">
      <alignment/>
      <protection/>
    </xf>
    <xf numFmtId="0" fontId="1" fillId="1" borderId="11" xfId="47" applyFill="1" applyBorder="1">
      <alignment/>
      <protection/>
    </xf>
    <xf numFmtId="0" fontId="1" fillId="1" borderId="12" xfId="47" applyFill="1" applyBorder="1">
      <alignment/>
      <protection/>
    </xf>
    <xf numFmtId="0" fontId="1" fillId="0" borderId="0" xfId="47">
      <alignment/>
      <protection/>
    </xf>
    <xf numFmtId="0" fontId="1" fillId="1" borderId="13" xfId="47" applyFill="1" applyBorder="1">
      <alignment/>
      <protection/>
    </xf>
    <xf numFmtId="0" fontId="1" fillId="1" borderId="0" xfId="47" applyFill="1" applyBorder="1">
      <alignment/>
      <protection/>
    </xf>
    <xf numFmtId="0" fontId="1" fillId="1" borderId="14" xfId="47" applyFill="1" applyBorder="1">
      <alignment/>
      <protection/>
    </xf>
    <xf numFmtId="0" fontId="1" fillId="0" borderId="10" xfId="47" applyBorder="1">
      <alignment/>
      <protection/>
    </xf>
    <xf numFmtId="0" fontId="1" fillId="0" borderId="11" xfId="47" applyBorder="1">
      <alignment/>
      <protection/>
    </xf>
    <xf numFmtId="0" fontId="1" fillId="0" borderId="12" xfId="47" applyBorder="1">
      <alignment/>
      <protection/>
    </xf>
    <xf numFmtId="0" fontId="1" fillId="0" borderId="13" xfId="47" applyBorder="1">
      <alignment/>
      <protection/>
    </xf>
    <xf numFmtId="0" fontId="1" fillId="0" borderId="0" xfId="47" applyBorder="1">
      <alignment/>
      <protection/>
    </xf>
    <xf numFmtId="0" fontId="1" fillId="0" borderId="14" xfId="47" applyBorder="1">
      <alignment/>
      <protection/>
    </xf>
    <xf numFmtId="0" fontId="1" fillId="0" borderId="13" xfId="47" applyFont="1" applyBorder="1">
      <alignment/>
      <protection/>
    </xf>
    <xf numFmtId="0" fontId="1" fillId="0" borderId="0" xfId="47" applyFont="1" applyBorder="1">
      <alignment/>
      <protection/>
    </xf>
    <xf numFmtId="0" fontId="3" fillId="0" borderId="0" xfId="47" applyFont="1">
      <alignment/>
      <protection/>
    </xf>
    <xf numFmtId="0" fontId="1" fillId="0" borderId="0" xfId="47" applyFont="1">
      <alignment/>
      <protection/>
    </xf>
    <xf numFmtId="0" fontId="1" fillId="0" borderId="11" xfId="47" applyFont="1" applyBorder="1">
      <alignment/>
      <protection/>
    </xf>
    <xf numFmtId="0" fontId="1" fillId="0" borderId="15" xfId="47" applyBorder="1">
      <alignment/>
      <protection/>
    </xf>
    <xf numFmtId="0" fontId="1" fillId="0" borderId="16" xfId="47" applyBorder="1">
      <alignment/>
      <protection/>
    </xf>
    <xf numFmtId="0" fontId="5" fillId="0" borderId="17" xfId="47" applyFont="1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1" fillId="0" borderId="18" xfId="47" applyBorder="1">
      <alignment/>
      <protection/>
    </xf>
    <xf numFmtId="0" fontId="1" fillId="0" borderId="19" xfId="47" applyBorder="1">
      <alignment/>
      <protection/>
    </xf>
    <xf numFmtId="0" fontId="1" fillId="0" borderId="19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2" fillId="0" borderId="20" xfId="47" applyFont="1" applyBorder="1">
      <alignment/>
      <protection/>
    </xf>
    <xf numFmtId="0" fontId="6" fillId="1" borderId="18" xfId="47" applyFont="1" applyFill="1" applyBorder="1">
      <alignment/>
      <protection/>
    </xf>
    <xf numFmtId="0" fontId="1" fillId="1" borderId="18" xfId="47" applyFill="1" applyBorder="1">
      <alignment/>
      <protection/>
    </xf>
    <xf numFmtId="0" fontId="1" fillId="1" borderId="19" xfId="47" applyFill="1" applyBorder="1">
      <alignment/>
      <protection/>
    </xf>
    <xf numFmtId="0" fontId="2" fillId="0" borderId="13" xfId="47" applyFont="1" applyBorder="1">
      <alignment/>
      <protection/>
    </xf>
    <xf numFmtId="0" fontId="2" fillId="0" borderId="0" xfId="47" applyFont="1" applyBorder="1">
      <alignment/>
      <protection/>
    </xf>
    <xf numFmtId="0" fontId="2" fillId="0" borderId="0" xfId="47" applyFont="1">
      <alignment/>
      <protection/>
    </xf>
    <xf numFmtId="0" fontId="2" fillId="0" borderId="18" xfId="47" applyFont="1" applyBorder="1">
      <alignment/>
      <protection/>
    </xf>
    <xf numFmtId="0" fontId="1" fillId="0" borderId="21" xfId="47" applyBorder="1">
      <alignment/>
      <protection/>
    </xf>
    <xf numFmtId="3" fontId="1" fillId="0" borderId="18" xfId="47" applyNumberFormat="1" applyBorder="1">
      <alignment/>
      <protection/>
    </xf>
    <xf numFmtId="0" fontId="1" fillId="0" borderId="0" xfId="48">
      <alignment/>
      <protection/>
    </xf>
    <xf numFmtId="0" fontId="1" fillId="0" borderId="0" xfId="50">
      <alignment/>
      <protection/>
    </xf>
    <xf numFmtId="3" fontId="1" fillId="0" borderId="0" xfId="50" applyNumberFormat="1">
      <alignment/>
      <protection/>
    </xf>
    <xf numFmtId="0" fontId="1" fillId="0" borderId="11" xfId="50" applyBorder="1">
      <alignment/>
      <protection/>
    </xf>
    <xf numFmtId="0" fontId="1" fillId="0" borderId="13" xfId="50" applyBorder="1">
      <alignment/>
      <protection/>
    </xf>
    <xf numFmtId="3" fontId="1" fillId="0" borderId="0" xfId="50" applyNumberFormat="1" applyBorder="1">
      <alignment/>
      <protection/>
    </xf>
    <xf numFmtId="0" fontId="1" fillId="0" borderId="0" xfId="50" applyBorder="1">
      <alignment/>
      <protection/>
    </xf>
    <xf numFmtId="182" fontId="1" fillId="0" borderId="18" xfId="65" applyFont="1" applyBorder="1" applyAlignment="1">
      <alignment horizontal="left"/>
    </xf>
    <xf numFmtId="0" fontId="1" fillId="1" borderId="12" xfId="47" applyFill="1" applyBorder="1" applyAlignment="1">
      <alignment horizontal="center" vertical="center"/>
      <protection/>
    </xf>
    <xf numFmtId="0" fontId="4" fillId="0" borderId="10" xfId="47" applyFont="1" applyBorder="1" applyAlignment="1">
      <alignment horizontal="center" vertical="center"/>
      <protection/>
    </xf>
    <xf numFmtId="0" fontId="1" fillId="0" borderId="10" xfId="47" applyBorder="1" applyAlignment="1">
      <alignment vertical="center"/>
      <protection/>
    </xf>
    <xf numFmtId="0" fontId="1" fillId="0" borderId="12" xfId="47" applyBorder="1" applyAlignment="1">
      <alignment vertical="center"/>
      <protection/>
    </xf>
    <xf numFmtId="0" fontId="4" fillId="0" borderId="12" xfId="47" applyFont="1" applyBorder="1" applyAlignment="1">
      <alignment vertical="center"/>
      <protection/>
    </xf>
    <xf numFmtId="0" fontId="6" fillId="1" borderId="20" xfId="47" applyFont="1" applyFill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fill"/>
    </xf>
    <xf numFmtId="0" fontId="1" fillId="0" borderId="14" xfId="0" applyFont="1" applyBorder="1" applyAlignment="1">
      <alignment horizontal="fill"/>
    </xf>
    <xf numFmtId="0" fontId="0" fillId="0" borderId="0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9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18" xfId="47" applyFont="1" applyBorder="1">
      <alignment/>
      <protection/>
    </xf>
    <xf numFmtId="0" fontId="10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4" fillId="0" borderId="15" xfId="47" applyFont="1" applyBorder="1" applyAlignment="1">
      <alignment vertical="top"/>
      <protection/>
    </xf>
    <xf numFmtId="14" fontId="1" fillId="0" borderId="19" xfId="47" applyNumberFormat="1" applyBorder="1" applyAlignment="1">
      <alignment horizontal="center"/>
      <protection/>
    </xf>
    <xf numFmtId="3" fontId="10" fillId="0" borderId="17" xfId="0" applyNumberFormat="1" applyFont="1" applyBorder="1" applyAlignment="1">
      <alignment horizontal="center" vertical="top" textRotation="90"/>
    </xf>
    <xf numFmtId="0" fontId="0" fillId="0" borderId="17" xfId="0" applyBorder="1" applyAlignment="1">
      <alignment horizontal="center" vertical="top" textRotation="90"/>
    </xf>
    <xf numFmtId="0" fontId="0" fillId="0" borderId="18" xfId="0" applyBorder="1" applyAlignment="1">
      <alignment/>
    </xf>
    <xf numFmtId="0" fontId="1" fillId="0" borderId="13" xfId="47" applyFont="1" applyBorder="1" applyAlignment="1">
      <alignment horizontal="right"/>
      <protection/>
    </xf>
    <xf numFmtId="0" fontId="1" fillId="0" borderId="13" xfId="47" applyBorder="1" applyAlignment="1">
      <alignment horizontal="right"/>
      <protection/>
    </xf>
    <xf numFmtId="0" fontId="1" fillId="0" borderId="15" xfId="47" applyFont="1" applyBorder="1" applyAlignment="1">
      <alignment horizontal="right"/>
      <protection/>
    </xf>
    <xf numFmtId="0" fontId="1" fillId="0" borderId="17" xfId="47" applyFont="1" applyBorder="1">
      <alignment/>
      <protection/>
    </xf>
    <xf numFmtId="0" fontId="1" fillId="0" borderId="17" xfId="47" applyBorder="1">
      <alignment/>
      <protection/>
    </xf>
    <xf numFmtId="0" fontId="1" fillId="0" borderId="23" xfId="47" applyBorder="1">
      <alignment/>
      <protection/>
    </xf>
    <xf numFmtId="0" fontId="4" fillId="0" borderId="16" xfId="47" applyFont="1" applyBorder="1">
      <alignment/>
      <protection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46">
      <alignment/>
      <protection/>
    </xf>
    <xf numFmtId="0" fontId="1" fillId="0" borderId="0" xfId="49">
      <alignment/>
      <protection/>
    </xf>
    <xf numFmtId="0" fontId="0" fillId="0" borderId="17" xfId="46" applyFont="1" applyBorder="1" applyAlignment="1" applyProtection="1">
      <alignment/>
      <protection locked="0"/>
    </xf>
    <xf numFmtId="195" fontId="0" fillId="0" borderId="17" xfId="46" applyNumberFormat="1" applyBorder="1" applyProtection="1">
      <alignment/>
      <protection locked="0"/>
    </xf>
    <xf numFmtId="0" fontId="0" fillId="0" borderId="0" xfId="46" applyAlignment="1">
      <alignment horizontal="left"/>
      <protection/>
    </xf>
    <xf numFmtId="195" fontId="0" fillId="0" borderId="17" xfId="46" applyNumberFormat="1" applyBorder="1" applyAlignment="1" applyProtection="1">
      <alignment horizontal="right"/>
      <protection locked="0"/>
    </xf>
    <xf numFmtId="3" fontId="16" fillId="0" borderId="22" xfId="50" applyNumberFormat="1" applyFont="1" applyBorder="1" applyAlignment="1">
      <alignment horizontal="center"/>
      <protection/>
    </xf>
    <xf numFmtId="0" fontId="15" fillId="0" borderId="17" xfId="50" applyFont="1" applyBorder="1" applyAlignment="1">
      <alignment horizontal="center"/>
      <protection/>
    </xf>
    <xf numFmtId="0" fontId="15" fillId="0" borderId="23" xfId="50" applyFont="1" applyBorder="1" applyAlignment="1">
      <alignment horizontal="center"/>
      <protection/>
    </xf>
    <xf numFmtId="49" fontId="15" fillId="0" borderId="23" xfId="50" applyNumberFormat="1" applyFont="1" applyBorder="1" applyAlignment="1">
      <alignment horizontal="center"/>
      <protection/>
    </xf>
    <xf numFmtId="0" fontId="15" fillId="0" borderId="24" xfId="50" applyFont="1" applyBorder="1" applyAlignment="1">
      <alignment horizontal="center"/>
      <protection/>
    </xf>
    <xf numFmtId="0" fontId="0" fillId="0" borderId="17" xfId="50" applyFont="1" applyBorder="1" applyAlignment="1">
      <alignment horizontal="center"/>
      <protection/>
    </xf>
    <xf numFmtId="0" fontId="0" fillId="0" borderId="17" xfId="50" applyFont="1" applyBorder="1">
      <alignment/>
      <protection/>
    </xf>
    <xf numFmtId="4" fontId="0" fillId="0" borderId="17" xfId="50" applyNumberFormat="1" applyFont="1" applyBorder="1">
      <alignment/>
      <protection/>
    </xf>
    <xf numFmtId="4" fontId="64" fillId="0" borderId="17" xfId="50" applyNumberFormat="1" applyFont="1" applyBorder="1">
      <alignment/>
      <protection/>
    </xf>
    <xf numFmtId="10" fontId="0" fillId="0" borderId="17" xfId="50" applyNumberFormat="1" applyFont="1" applyBorder="1">
      <alignment/>
      <protection/>
    </xf>
    <xf numFmtId="198" fontId="64" fillId="0" borderId="17" xfId="50" applyNumberFormat="1" applyFont="1" applyBorder="1">
      <alignment/>
      <protection/>
    </xf>
    <xf numFmtId="198" fontId="0" fillId="0" borderId="17" xfId="50" applyNumberFormat="1" applyFont="1" applyBorder="1">
      <alignment/>
      <protection/>
    </xf>
    <xf numFmtId="0" fontId="0" fillId="0" borderId="0" xfId="50" applyFont="1">
      <alignment/>
      <protection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48" applyBorder="1">
      <alignment/>
      <protection/>
    </xf>
    <xf numFmtId="0" fontId="1" fillId="0" borderId="11" xfId="49" applyBorder="1" applyProtection="1">
      <alignment/>
      <protection locked="0"/>
    </xf>
    <xf numFmtId="0" fontId="2" fillId="0" borderId="11" xfId="49" applyFont="1" applyBorder="1" applyProtection="1">
      <alignment/>
      <protection locked="0"/>
    </xf>
    <xf numFmtId="3" fontId="1" fillId="0" borderId="11" xfId="49" applyNumberFormat="1" applyBorder="1" applyProtection="1">
      <alignment/>
      <protection locked="0"/>
    </xf>
    <xf numFmtId="0" fontId="1" fillId="0" borderId="0" xfId="49" applyProtection="1">
      <alignment/>
      <protection locked="0"/>
    </xf>
    <xf numFmtId="0" fontId="1" fillId="0" borderId="0" xfId="49" applyBorder="1" applyProtection="1">
      <alignment/>
      <protection locked="0"/>
    </xf>
    <xf numFmtId="0" fontId="2" fillId="0" borderId="0" xfId="49" applyFont="1" applyBorder="1" applyProtection="1">
      <alignment/>
      <protection locked="0"/>
    </xf>
    <xf numFmtId="0" fontId="2" fillId="0" borderId="0" xfId="49" applyFont="1" applyBorder="1" applyAlignment="1" applyProtection="1">
      <alignment horizontal="center"/>
      <protection locked="0"/>
    </xf>
    <xf numFmtId="0" fontId="1" fillId="0" borderId="0" xfId="49" applyFont="1" applyBorder="1" applyAlignment="1" applyProtection="1">
      <alignment/>
      <protection locked="0"/>
    </xf>
    <xf numFmtId="0" fontId="0" fillId="0" borderId="0" xfId="46" applyProtection="1">
      <alignment/>
      <protection locked="0"/>
    </xf>
    <xf numFmtId="0" fontId="1" fillId="0" borderId="0" xfId="49" applyFont="1" applyFill="1" applyBorder="1" applyAlignment="1" applyProtection="1">
      <alignment horizontal="center"/>
      <protection locked="0"/>
    </xf>
    <xf numFmtId="3" fontId="2" fillId="0" borderId="0" xfId="49" applyNumberFormat="1" applyFont="1" applyFill="1" applyBorder="1" applyAlignment="1" applyProtection="1">
      <alignment horizontal="center"/>
      <protection locked="0"/>
    </xf>
    <xf numFmtId="0" fontId="0" fillId="0" borderId="17" xfId="46" applyBorder="1" applyAlignment="1" applyProtection="1">
      <alignment horizontal="center"/>
      <protection locked="0"/>
    </xf>
    <xf numFmtId="0" fontId="16" fillId="0" borderId="17" xfId="46" applyFont="1" applyBorder="1" applyAlignment="1" applyProtection="1">
      <alignment horizontal="center" vertical="center"/>
      <protection locked="0"/>
    </xf>
    <xf numFmtId="0" fontId="0" fillId="0" borderId="0" xfId="46" applyAlignment="1" applyProtection="1">
      <alignment horizontal="center"/>
      <protection locked="0"/>
    </xf>
    <xf numFmtId="0" fontId="17" fillId="0" borderId="0" xfId="46" applyFont="1" applyBorder="1" applyAlignment="1" applyProtection="1">
      <alignment horizontal="right"/>
      <protection locked="0"/>
    </xf>
    <xf numFmtId="0" fontId="7" fillId="0" borderId="0" xfId="48" applyFont="1" applyFill="1" applyBorder="1" applyAlignment="1" applyProtection="1">
      <alignment horizontal="center"/>
      <protection locked="0"/>
    </xf>
    <xf numFmtId="4" fontId="65" fillId="0" borderId="0" xfId="49" applyNumberFormat="1" applyFont="1" applyFill="1" applyBorder="1" applyAlignment="1" applyProtection="1">
      <alignment horizontal="center"/>
      <protection locked="0"/>
    </xf>
    <xf numFmtId="0" fontId="0" fillId="0" borderId="17" xfId="46" applyBorder="1" applyAlignment="1" applyProtection="1">
      <alignment horizontal="center" vertical="center"/>
      <protection locked="0"/>
    </xf>
    <xf numFmtId="0" fontId="18" fillId="0" borderId="17" xfId="46" applyFont="1" applyBorder="1" applyAlignment="1" applyProtection="1">
      <alignment horizontal="center" wrapText="1"/>
      <protection locked="0"/>
    </xf>
    <xf numFmtId="0" fontId="0" fillId="0" borderId="17" xfId="46" applyFont="1" applyBorder="1" applyAlignment="1" applyProtection="1">
      <alignment vertical="center"/>
      <protection locked="0"/>
    </xf>
    <xf numFmtId="0" fontId="17" fillId="0" borderId="0" xfId="46" applyFont="1" applyAlignment="1" applyProtection="1">
      <alignment horizontal="right"/>
      <protection locked="0"/>
    </xf>
    <xf numFmtId="0" fontId="7" fillId="0" borderId="0" xfId="49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2" fontId="66" fillId="0" borderId="17" xfId="0" applyNumberFormat="1" applyFont="1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1" fillId="0" borderId="0" xfId="48" applyFont="1" applyFill="1" applyBorder="1" applyAlignment="1" applyProtection="1">
      <alignment horizontal="center"/>
      <protection locked="0"/>
    </xf>
    <xf numFmtId="3" fontId="2" fillId="0" borderId="0" xfId="48" applyNumberFormat="1" applyFont="1" applyFill="1" applyBorder="1" applyAlignment="1" applyProtection="1">
      <alignment horizontal="center"/>
      <protection locked="0"/>
    </xf>
    <xf numFmtId="0" fontId="0" fillId="0" borderId="17" xfId="46" applyFont="1" applyBorder="1" applyAlignment="1" applyProtection="1">
      <alignment horizontal="center" vertical="center"/>
      <protection locked="0"/>
    </xf>
    <xf numFmtId="0" fontId="0" fillId="0" borderId="17" xfId="46" applyBorder="1" applyAlignment="1" applyProtection="1">
      <alignment horizontal="right" vertical="center"/>
      <protection locked="0"/>
    </xf>
    <xf numFmtId="0" fontId="0" fillId="0" borderId="17" xfId="46" applyFont="1" applyBorder="1" applyAlignment="1" applyProtection="1">
      <alignment horizontal="left"/>
      <protection locked="0"/>
    </xf>
    <xf numFmtId="0" fontId="22" fillId="0" borderId="0" xfId="46" applyFont="1" applyAlignment="1" applyProtection="1">
      <alignment wrapText="1"/>
      <protection locked="0"/>
    </xf>
    <xf numFmtId="0" fontId="0" fillId="0" borderId="17" xfId="46" applyFont="1" applyBorder="1" applyAlignment="1" applyProtection="1">
      <alignment horizontal="center"/>
      <protection locked="0"/>
    </xf>
    <xf numFmtId="0" fontId="0" fillId="0" borderId="19" xfId="46" applyBorder="1" applyAlignment="1" applyProtection="1">
      <alignment/>
      <protection locked="0"/>
    </xf>
    <xf numFmtId="0" fontId="0" fillId="0" borderId="17" xfId="46" applyBorder="1" applyAlignment="1" applyProtection="1">
      <alignment horizontal="right"/>
      <protection locked="0"/>
    </xf>
    <xf numFmtId="0" fontId="0" fillId="0" borderId="17" xfId="46" applyFont="1" applyBorder="1" applyAlignment="1" applyProtection="1">
      <alignment horizontal="left" vertical="center"/>
      <protection locked="0"/>
    </xf>
    <xf numFmtId="0" fontId="0" fillId="0" borderId="0" xfId="46" applyAlignment="1" applyProtection="1">
      <alignment horizontal="left"/>
      <protection locked="0"/>
    </xf>
    <xf numFmtId="0" fontId="16" fillId="0" borderId="20" xfId="46" applyFont="1" applyBorder="1" applyAlignment="1" applyProtection="1">
      <alignment horizontal="center"/>
      <protection locked="0"/>
    </xf>
    <xf numFmtId="0" fontId="21" fillId="0" borderId="18" xfId="48" applyFont="1" applyFill="1" applyBorder="1" applyAlignment="1" applyProtection="1">
      <alignment horizontal="center"/>
      <protection locked="0"/>
    </xf>
    <xf numFmtId="0" fontId="16" fillId="0" borderId="18" xfId="46" applyFont="1" applyBorder="1" applyAlignment="1" applyProtection="1">
      <alignment horizontal="center"/>
      <protection locked="0"/>
    </xf>
    <xf numFmtId="195" fontId="0" fillId="0" borderId="0" xfId="46" applyNumberFormat="1" applyProtection="1">
      <alignment/>
      <protection locked="0"/>
    </xf>
    <xf numFmtId="4" fontId="0" fillId="0" borderId="0" xfId="46" applyNumberFormat="1" applyProtection="1">
      <alignment/>
      <protection locked="0"/>
    </xf>
    <xf numFmtId="0" fontId="0" fillId="0" borderId="0" xfId="46" applyFont="1" applyProtection="1">
      <alignment/>
      <protection locked="0"/>
    </xf>
    <xf numFmtId="0" fontId="0" fillId="0" borderId="0" xfId="49" applyFont="1" applyFill="1" applyBorder="1" applyAlignment="1" applyProtection="1">
      <alignment horizontal="center"/>
      <protection locked="0"/>
    </xf>
    <xf numFmtId="3" fontId="16" fillId="0" borderId="0" xfId="49" applyNumberFormat="1" applyFont="1" applyFill="1" applyBorder="1" applyAlignment="1" applyProtection="1">
      <alignment horizontal="center"/>
      <protection locked="0"/>
    </xf>
    <xf numFmtId="0" fontId="0" fillId="0" borderId="0" xfId="46" applyFont="1" applyBorder="1" applyAlignment="1" applyProtection="1">
      <alignment horizontal="center"/>
      <protection locked="0"/>
    </xf>
    <xf numFmtId="0" fontId="16" fillId="0" borderId="17" xfId="46" applyFont="1" applyBorder="1" applyAlignment="1" applyProtection="1">
      <alignment horizontal="center"/>
      <protection locked="0"/>
    </xf>
    <xf numFmtId="4" fontId="19" fillId="0" borderId="17" xfId="0" applyNumberFormat="1" applyFont="1" applyBorder="1" applyAlignment="1" applyProtection="1">
      <alignment/>
      <protection/>
    </xf>
    <xf numFmtId="0" fontId="2" fillId="0" borderId="0" xfId="49" applyFont="1" applyFill="1" applyBorder="1" applyAlignment="1" applyProtection="1">
      <alignment horizontal="center"/>
      <protection locked="0"/>
    </xf>
    <xf numFmtId="0" fontId="0" fillId="0" borderId="0" xfId="46" applyFont="1" applyAlignment="1" applyProtection="1">
      <alignment horizontal="left"/>
      <protection locked="0"/>
    </xf>
    <xf numFmtId="0" fontId="16" fillId="0" borderId="20" xfId="46" applyFont="1" applyBorder="1" applyAlignment="1" applyProtection="1">
      <alignment horizontal="right"/>
      <protection locked="0"/>
    </xf>
    <xf numFmtId="4" fontId="16" fillId="33" borderId="17" xfId="46" applyNumberFormat="1" applyFont="1" applyFill="1" applyBorder="1" applyProtection="1">
      <alignment/>
      <protection/>
    </xf>
    <xf numFmtId="4" fontId="16" fillId="33" borderId="19" xfId="49" applyNumberFormat="1" applyFont="1" applyFill="1" applyBorder="1" applyAlignment="1" applyProtection="1">
      <alignment horizontal="center"/>
      <protection/>
    </xf>
    <xf numFmtId="195" fontId="0" fillId="33" borderId="17" xfId="0" applyNumberFormat="1" applyFont="1" applyFill="1" applyBorder="1" applyAlignment="1" applyProtection="1">
      <alignment/>
      <protection/>
    </xf>
    <xf numFmtId="195" fontId="0" fillId="33" borderId="17" xfId="46" applyNumberFormat="1" applyFont="1" applyFill="1" applyBorder="1" applyProtection="1">
      <alignment/>
      <protection/>
    </xf>
    <xf numFmtId="195" fontId="0" fillId="33" borderId="17" xfId="46" applyNumberFormat="1" applyFont="1" applyFill="1" applyBorder="1" applyAlignment="1" applyProtection="1">
      <alignment horizontal="left"/>
      <protection/>
    </xf>
    <xf numFmtId="4" fontId="0" fillId="33" borderId="17" xfId="0" applyNumberFormat="1" applyFont="1" applyFill="1" applyBorder="1" applyAlignment="1" applyProtection="1">
      <alignment/>
      <protection/>
    </xf>
    <xf numFmtId="4" fontId="0" fillId="33" borderId="17" xfId="46" applyNumberFormat="1" applyFont="1" applyFill="1" applyBorder="1" applyProtection="1">
      <alignment/>
      <protection/>
    </xf>
    <xf numFmtId="10" fontId="0" fillId="33" borderId="0" xfId="0" applyNumberFormat="1" applyFont="1" applyFill="1" applyAlignment="1" applyProtection="1">
      <alignment/>
      <protection/>
    </xf>
    <xf numFmtId="0" fontId="16" fillId="0" borderId="0" xfId="46" applyFont="1" applyAlignment="1" applyProtection="1">
      <alignment/>
      <protection locked="0"/>
    </xf>
    <xf numFmtId="0" fontId="16" fillId="0" borderId="0" xfId="46" applyFont="1" applyProtection="1">
      <alignment/>
      <protection locked="0"/>
    </xf>
    <xf numFmtId="4" fontId="0" fillId="0" borderId="17" xfId="50" applyNumberFormat="1" applyFont="1" applyFill="1" applyBorder="1">
      <alignment/>
      <protection/>
    </xf>
    <xf numFmtId="4" fontId="0" fillId="13" borderId="17" xfId="50" applyNumberFormat="1" applyFont="1" applyFill="1" applyBorder="1">
      <alignment/>
      <protection/>
    </xf>
    <xf numFmtId="198" fontId="0" fillId="13" borderId="17" xfId="50" applyNumberFormat="1" applyFont="1" applyFill="1" applyBorder="1">
      <alignment/>
      <protection/>
    </xf>
    <xf numFmtId="195" fontId="0" fillId="33" borderId="17" xfId="46" applyNumberFormat="1" applyFont="1" applyFill="1" applyBorder="1" applyAlignment="1" applyProtection="1">
      <alignment horizontal="right"/>
      <protection/>
    </xf>
    <xf numFmtId="3" fontId="15" fillId="0" borderId="13" xfId="50" applyNumberFormat="1" applyFont="1" applyBorder="1" applyAlignment="1">
      <alignment horizontal="center"/>
      <protection/>
    </xf>
    <xf numFmtId="3" fontId="16" fillId="0" borderId="10" xfId="50" applyNumberFormat="1" applyFont="1" applyBorder="1" applyAlignment="1">
      <alignment horizontal="center"/>
      <protection/>
    </xf>
    <xf numFmtId="3" fontId="15" fillId="0" borderId="15" xfId="50" applyNumberFormat="1" applyFont="1" applyBorder="1">
      <alignment/>
      <protection/>
    </xf>
    <xf numFmtId="3" fontId="15" fillId="0" borderId="0" xfId="50" applyNumberFormat="1" applyFont="1" applyBorder="1" applyAlignment="1">
      <alignment horizontal="center"/>
      <protection/>
    </xf>
    <xf numFmtId="0" fontId="20" fillId="0" borderId="24" xfId="50" applyFont="1" applyBorder="1" applyAlignment="1">
      <alignment horizontal="center"/>
      <protection/>
    </xf>
    <xf numFmtId="198" fontId="0" fillId="0" borderId="17" xfId="50" applyNumberFormat="1" applyFont="1" applyFill="1" applyBorder="1">
      <alignment/>
      <protection/>
    </xf>
    <xf numFmtId="0" fontId="0" fillId="0" borderId="20" xfId="50" applyFont="1" applyBorder="1" applyAlignment="1">
      <alignment horizontal="center"/>
      <protection/>
    </xf>
    <xf numFmtId="0" fontId="0" fillId="0" borderId="18" xfId="50" applyFont="1" applyBorder="1">
      <alignment/>
      <protection/>
    </xf>
    <xf numFmtId="0" fontId="0" fillId="0" borderId="19" xfId="50" applyFont="1" applyBorder="1">
      <alignment/>
      <protection/>
    </xf>
    <xf numFmtId="198" fontId="64" fillId="0" borderId="0" xfId="50" applyNumberFormat="1" applyFont="1" applyFill="1" applyBorder="1">
      <alignment/>
      <protection/>
    </xf>
    <xf numFmtId="198" fontId="64" fillId="0" borderId="10" xfId="50" applyNumberFormat="1" applyFont="1" applyFill="1" applyBorder="1">
      <alignment/>
      <protection/>
    </xf>
    <xf numFmtId="0" fontId="64" fillId="0" borderId="11" xfId="50" applyFont="1" applyFill="1" applyBorder="1">
      <alignment/>
      <protection/>
    </xf>
    <xf numFmtId="198" fontId="64" fillId="0" borderId="11" xfId="50" applyNumberFormat="1" applyFont="1" applyFill="1" applyBorder="1">
      <alignment/>
      <protection/>
    </xf>
    <xf numFmtId="198" fontId="0" fillId="0" borderId="11" xfId="50" applyNumberFormat="1" applyFont="1" applyFill="1" applyBorder="1">
      <alignment/>
      <protection/>
    </xf>
    <xf numFmtId="198" fontId="64" fillId="0" borderId="13" xfId="50" applyNumberFormat="1" applyFont="1" applyFill="1" applyBorder="1">
      <alignment/>
      <protection/>
    </xf>
    <xf numFmtId="0" fontId="64" fillId="0" borderId="0" xfId="50" applyFont="1" applyFill="1" applyBorder="1">
      <alignment/>
      <protection/>
    </xf>
    <xf numFmtId="0" fontId="64" fillId="0" borderId="10" xfId="50" applyFont="1" applyFill="1" applyBorder="1">
      <alignment/>
      <protection/>
    </xf>
    <xf numFmtId="0" fontId="64" fillId="0" borderId="13" xfId="50" applyFont="1" applyFill="1" applyBorder="1">
      <alignment/>
      <protection/>
    </xf>
    <xf numFmtId="198" fontId="0" fillId="0" borderId="0" xfId="50" applyNumberFormat="1" applyFont="1" applyFill="1" applyBorder="1">
      <alignment/>
      <protection/>
    </xf>
    <xf numFmtId="0" fontId="10" fillId="0" borderId="20" xfId="47" applyFont="1" applyBorder="1" applyAlignment="1">
      <alignment vertical="center"/>
      <protection/>
    </xf>
    <xf numFmtId="0" fontId="15" fillId="0" borderId="19" xfId="0" applyFont="1" applyBorder="1" applyAlignment="1">
      <alignment vertical="center"/>
    </xf>
    <xf numFmtId="0" fontId="1" fillId="1" borderId="20" xfId="47" applyFont="1" applyFill="1" applyBorder="1" applyAlignment="1">
      <alignment horizontal="center" vertical="center"/>
      <protection/>
    </xf>
    <xf numFmtId="0" fontId="1" fillId="1" borderId="19" xfId="47" applyFont="1" applyFill="1" applyBorder="1" applyAlignment="1">
      <alignment horizontal="center" vertical="center"/>
      <protection/>
    </xf>
    <xf numFmtId="0" fontId="4" fillId="1" borderId="20" xfId="47" applyFont="1" applyFill="1" applyBorder="1" applyAlignment="1">
      <alignment horizontal="center" vertical="center"/>
      <protection/>
    </xf>
    <xf numFmtId="0" fontId="4" fillId="1" borderId="18" xfId="47" applyFont="1" applyFill="1" applyBorder="1" applyAlignment="1">
      <alignment horizontal="center" vertical="center"/>
      <protection/>
    </xf>
    <xf numFmtId="0" fontId="4" fillId="1" borderId="19" xfId="47" applyFont="1" applyFill="1" applyBorder="1" applyAlignment="1">
      <alignment horizontal="center" vertical="center"/>
      <protection/>
    </xf>
    <xf numFmtId="0" fontId="1" fillId="1" borderId="20" xfId="47" applyFill="1" applyBorder="1" applyAlignment="1">
      <alignment horizontal="center" vertical="center"/>
      <protection/>
    </xf>
    <xf numFmtId="0" fontId="1" fillId="1" borderId="18" xfId="47" applyFill="1" applyBorder="1" applyAlignment="1">
      <alignment horizontal="center" vertical="center"/>
      <protection/>
    </xf>
    <xf numFmtId="0" fontId="1" fillId="1" borderId="19" xfId="47" applyFill="1" applyBorder="1" applyAlignment="1">
      <alignment horizontal="center" vertical="center"/>
      <protection/>
    </xf>
    <xf numFmtId="0" fontId="1" fillId="0" borderId="20" xfId="47" applyBorder="1" applyAlignme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47" applyBorder="1" applyAlignment="1">
      <alignment/>
      <protection/>
    </xf>
    <xf numFmtId="0" fontId="1" fillId="0" borderId="19" xfId="47" applyBorder="1" applyAlignment="1">
      <alignment/>
      <protection/>
    </xf>
    <xf numFmtId="0" fontId="2" fillId="1" borderId="13" xfId="47" applyFont="1" applyFill="1" applyBorder="1" applyAlignment="1">
      <alignment horizontal="center"/>
      <protection/>
    </xf>
    <xf numFmtId="0" fontId="2" fillId="1" borderId="0" xfId="47" applyFont="1" applyFill="1" applyBorder="1" applyAlignment="1">
      <alignment horizontal="center"/>
      <protection/>
    </xf>
    <xf numFmtId="0" fontId="2" fillId="1" borderId="14" xfId="47" applyFont="1" applyFill="1" applyBorder="1" applyAlignment="1">
      <alignment horizontal="center"/>
      <protection/>
    </xf>
    <xf numFmtId="0" fontId="6" fillId="0" borderId="10" xfId="47" applyFont="1" applyFill="1" applyBorder="1" applyAlignment="1">
      <alignment horizontal="center" vertical="center"/>
      <protection/>
    </xf>
    <xf numFmtId="0" fontId="6" fillId="0" borderId="11" xfId="47" applyFont="1" applyFill="1" applyBorder="1" applyAlignment="1">
      <alignment horizontal="center" vertical="center"/>
      <protection/>
    </xf>
    <xf numFmtId="0" fontId="6" fillId="0" borderId="12" xfId="47" applyFont="1" applyFill="1" applyBorder="1" applyAlignment="1">
      <alignment horizontal="center" vertical="center"/>
      <protection/>
    </xf>
    <xf numFmtId="0" fontId="6" fillId="0" borderId="13" xfId="47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6" fillId="0" borderId="14" xfId="47" applyFont="1" applyFill="1" applyBorder="1" applyAlignment="1">
      <alignment horizontal="center" vertical="center"/>
      <protection/>
    </xf>
    <xf numFmtId="0" fontId="6" fillId="0" borderId="15" xfId="47" applyFont="1" applyFill="1" applyBorder="1" applyAlignment="1">
      <alignment horizontal="center" vertical="center"/>
      <protection/>
    </xf>
    <xf numFmtId="0" fontId="6" fillId="0" borderId="16" xfId="47" applyFont="1" applyFill="1" applyBorder="1" applyAlignment="1">
      <alignment horizontal="center" vertical="center"/>
      <protection/>
    </xf>
    <xf numFmtId="0" fontId="6" fillId="0" borderId="21" xfId="47" applyFont="1" applyFill="1" applyBorder="1" applyAlignment="1">
      <alignment horizontal="center" vertical="center"/>
      <protection/>
    </xf>
    <xf numFmtId="0" fontId="6" fillId="0" borderId="20" xfId="47" applyFont="1" applyBorder="1" applyAlignment="1">
      <alignment horizontal="center" vertical="center"/>
      <protection/>
    </xf>
    <xf numFmtId="0" fontId="6" fillId="0" borderId="18" xfId="47" applyFont="1" applyBorder="1" applyAlignment="1">
      <alignment horizontal="center" vertical="center"/>
      <protection/>
    </xf>
    <xf numFmtId="0" fontId="6" fillId="0" borderId="19" xfId="47" applyFont="1" applyBorder="1" applyAlignment="1">
      <alignment horizontal="center" vertical="center"/>
      <protection/>
    </xf>
    <xf numFmtId="0" fontId="4" fillId="0" borderId="20" xfId="47" applyFont="1" applyBorder="1" applyAlignment="1">
      <alignment horizontal="center" vertical="center"/>
      <protection/>
    </xf>
    <xf numFmtId="0" fontId="4" fillId="0" borderId="19" xfId="47" applyFont="1" applyBorder="1" applyAlignment="1">
      <alignment horizontal="center" vertical="center"/>
      <protection/>
    </xf>
    <xf numFmtId="0" fontId="4" fillId="0" borderId="18" xfId="47" applyFont="1" applyBorder="1" applyAlignment="1">
      <alignment horizontal="center" vertical="center"/>
      <protection/>
    </xf>
    <xf numFmtId="0" fontId="1" fillId="0" borderId="0" xfId="47" applyFont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47" applyAlignment="1">
      <alignment horizontal="center"/>
      <protection/>
    </xf>
    <xf numFmtId="0" fontId="4" fillId="0" borderId="13" xfId="47" applyFont="1" applyBorder="1" applyAlignment="1">
      <alignment/>
      <protection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" fillId="0" borderId="18" xfId="47" applyFont="1" applyBorder="1" applyAlignment="1">
      <alignment/>
      <protection/>
    </xf>
    <xf numFmtId="0" fontId="1" fillId="0" borderId="19" xfId="47" applyFont="1" applyBorder="1" applyAlignment="1">
      <alignment/>
      <protection/>
    </xf>
    <xf numFmtId="0" fontId="8" fillId="0" borderId="10" xfId="47" applyFont="1" applyBorder="1" applyAlignment="1">
      <alignment/>
      <protection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" fillId="0" borderId="10" xfId="47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47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4" fontId="1" fillId="0" borderId="0" xfId="47" applyNumberFormat="1" applyBorder="1" applyAlignment="1">
      <alignment horizontal="left"/>
      <protection/>
    </xf>
    <xf numFmtId="4" fontId="0" fillId="0" borderId="0" xfId="0" applyNumberFormat="1" applyBorder="1" applyAlignment="1">
      <alignment horizontal="left"/>
    </xf>
    <xf numFmtId="4" fontId="0" fillId="0" borderId="14" xfId="0" applyNumberFormat="1" applyBorder="1" applyAlignment="1">
      <alignment horizontal="left"/>
    </xf>
    <xf numFmtId="4" fontId="1" fillId="13" borderId="16" xfId="47" applyNumberFormat="1" applyFont="1" applyFill="1" applyBorder="1" applyAlignment="1">
      <alignment horizontal="left"/>
      <protection/>
    </xf>
    <xf numFmtId="4" fontId="0" fillId="13" borderId="16" xfId="0" applyNumberFormat="1" applyFont="1" applyFill="1" applyBorder="1" applyAlignment="1">
      <alignment horizontal="left"/>
    </xf>
    <xf numFmtId="4" fontId="0" fillId="13" borderId="21" xfId="0" applyNumberFormat="1" applyFont="1" applyFill="1" applyBorder="1" applyAlignment="1">
      <alignment horizontal="left"/>
    </xf>
    <xf numFmtId="0" fontId="4" fillId="0" borderId="15" xfId="47" applyFont="1" applyBorder="1" applyAlignment="1">
      <alignment/>
      <protection/>
    </xf>
    <xf numFmtId="0" fontId="18" fillId="0" borderId="16" xfId="0" applyFont="1" applyBorder="1" applyAlignment="1">
      <alignment/>
    </xf>
    <xf numFmtId="0" fontId="18" fillId="0" borderId="21" xfId="0" applyFont="1" applyBorder="1" applyAlignment="1">
      <alignment/>
    </xf>
    <xf numFmtId="0" fontId="0" fillId="0" borderId="16" xfId="0" applyBorder="1" applyAlignment="1">
      <alignment/>
    </xf>
    <xf numFmtId="0" fontId="4" fillId="0" borderId="16" xfId="47" applyFont="1" applyBorder="1" applyAlignment="1">
      <alignment/>
      <protection/>
    </xf>
    <xf numFmtId="0" fontId="1" fillId="0" borderId="16" xfId="47" applyBorder="1" applyAlignment="1">
      <alignment/>
      <protection/>
    </xf>
    <xf numFmtId="0" fontId="0" fillId="0" borderId="21" xfId="0" applyBorder="1" applyAlignment="1">
      <alignment/>
    </xf>
    <xf numFmtId="0" fontId="1" fillId="0" borderId="13" xfId="47" applyBorder="1" applyAlignment="1">
      <alignment/>
      <protection/>
    </xf>
    <xf numFmtId="0" fontId="0" fillId="0" borderId="0" xfId="0" applyAlignment="1">
      <alignment/>
    </xf>
    <xf numFmtId="0" fontId="1" fillId="0" borderId="13" xfId="47" applyFont="1" applyBorder="1" applyAlignment="1">
      <alignment/>
      <protection/>
    </xf>
    <xf numFmtId="0" fontId="12" fillId="0" borderId="13" xfId="47" applyFont="1" applyBorder="1" applyAlignment="1">
      <alignment/>
      <protection/>
    </xf>
    <xf numFmtId="0" fontId="15" fillId="0" borderId="0" xfId="0" applyFont="1" applyAlignment="1">
      <alignment/>
    </xf>
    <xf numFmtId="0" fontId="1" fillId="0" borderId="0" xfId="47" applyBorder="1" applyAlignment="1">
      <alignment/>
      <protection/>
    </xf>
    <xf numFmtId="0" fontId="9" fillId="0" borderId="17" xfId="47" applyFont="1" applyBorder="1" applyAlignment="1">
      <alignment horizontal="center" vertical="center" textRotation="90"/>
      <protection/>
    </xf>
    <xf numFmtId="0" fontId="2" fillId="0" borderId="20" xfId="47" applyFont="1" applyBorder="1" applyAlignment="1">
      <alignment wrapText="1"/>
      <protection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2" fillId="0" borderId="20" xfId="47" applyFont="1" applyBorder="1" applyAlignment="1">
      <alignment/>
      <protection/>
    </xf>
    <xf numFmtId="0" fontId="10" fillId="0" borderId="20" xfId="47" applyFont="1" applyBorder="1" applyAlignment="1">
      <alignment/>
      <protection/>
    </xf>
    <xf numFmtId="0" fontId="15" fillId="0" borderId="18" xfId="0" applyFont="1" applyBorder="1" applyAlignment="1">
      <alignment/>
    </xf>
    <xf numFmtId="0" fontId="6" fillId="1" borderId="15" xfId="47" applyFont="1" applyFill="1" applyBorder="1" applyAlignment="1">
      <alignment vertical="center"/>
      <protection/>
    </xf>
    <xf numFmtId="0" fontId="0" fillId="0" borderId="17" xfId="46" applyBorder="1" applyAlignment="1" applyProtection="1">
      <alignment horizontal="left"/>
      <protection locked="0"/>
    </xf>
    <xf numFmtId="0" fontId="0" fillId="0" borderId="17" xfId="46" applyFont="1" applyBorder="1" applyAlignment="1" applyProtection="1">
      <alignment horizontal="left" wrapText="1"/>
      <protection locked="0"/>
    </xf>
    <xf numFmtId="0" fontId="16" fillId="0" borderId="17" xfId="46" applyFont="1" applyBorder="1" applyAlignment="1" applyProtection="1">
      <alignment wrapText="1"/>
      <protection locked="0"/>
    </xf>
    <xf numFmtId="49" fontId="0" fillId="0" borderId="20" xfId="0" applyNumberFormat="1" applyFont="1" applyBorder="1" applyAlignment="1" applyProtection="1">
      <alignment horizontal="left" vertical="top" wrapText="1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20" xfId="46" applyNumberFormat="1" applyFont="1" applyBorder="1" applyAlignment="1" applyProtection="1">
      <alignment horizontal="left" vertical="top" wrapText="1"/>
      <protection locked="0"/>
    </xf>
    <xf numFmtId="49" fontId="0" fillId="0" borderId="18" xfId="46" applyNumberFormat="1" applyFont="1" applyBorder="1" applyAlignment="1" applyProtection="1">
      <alignment horizontal="left" vertical="top" wrapText="1"/>
      <protection locked="0"/>
    </xf>
    <xf numFmtId="49" fontId="0" fillId="0" borderId="19" xfId="46" applyNumberFormat="1" applyFont="1" applyBorder="1" applyAlignment="1" applyProtection="1">
      <alignment horizontal="left" vertical="top" wrapText="1"/>
      <protection locked="0"/>
    </xf>
    <xf numFmtId="49" fontId="0" fillId="0" borderId="17" xfId="46" applyNumberFormat="1" applyFont="1" applyBorder="1" applyAlignment="1" applyProtection="1">
      <alignment horizontal="left" wrapText="1"/>
      <protection locked="0"/>
    </xf>
    <xf numFmtId="49" fontId="0" fillId="0" borderId="17" xfId="46" applyNumberFormat="1" applyBorder="1" applyAlignment="1" applyProtection="1">
      <alignment horizontal="center" vertical="center" textRotation="90" wrapText="1"/>
      <protection locked="0"/>
    </xf>
    <xf numFmtId="49" fontId="0" fillId="0" borderId="20" xfId="46" applyNumberFormat="1" applyFont="1" applyBorder="1" applyAlignment="1" applyProtection="1">
      <alignment horizontal="left" wrapText="1"/>
      <protection locked="0"/>
    </xf>
    <xf numFmtId="49" fontId="0" fillId="0" borderId="19" xfId="46" applyNumberFormat="1" applyBorder="1" applyAlignment="1" applyProtection="1">
      <alignment horizontal="left" wrapText="1"/>
      <protection locked="0"/>
    </xf>
    <xf numFmtId="0" fontId="0" fillId="0" borderId="17" xfId="46" applyBorder="1" applyAlignment="1" applyProtection="1">
      <alignment/>
      <protection locked="0"/>
    </xf>
    <xf numFmtId="0" fontId="0" fillId="0" borderId="20" xfId="46" applyFont="1" applyBorder="1" applyAlignment="1" applyProtection="1">
      <alignment horizontal="left" vertical="center" wrapText="1"/>
      <protection locked="0"/>
    </xf>
    <xf numFmtId="0" fontId="0" fillId="0" borderId="18" xfId="46" applyFont="1" applyBorder="1" applyAlignment="1" applyProtection="1">
      <alignment horizontal="left" vertical="center" wrapText="1"/>
      <protection locked="0"/>
    </xf>
    <xf numFmtId="0" fontId="0" fillId="0" borderId="19" xfId="46" applyFont="1" applyBorder="1" applyAlignment="1" applyProtection="1">
      <alignment horizontal="left" vertical="center" wrapText="1"/>
      <protection locked="0"/>
    </xf>
    <xf numFmtId="0" fontId="0" fillId="0" borderId="20" xfId="46" applyFont="1" applyBorder="1" applyAlignment="1" applyProtection="1">
      <alignment horizontal="left"/>
      <protection locked="0"/>
    </xf>
    <xf numFmtId="0" fontId="0" fillId="0" borderId="18" xfId="46" applyFont="1" applyBorder="1" applyAlignment="1" applyProtection="1">
      <alignment horizontal="left"/>
      <protection locked="0"/>
    </xf>
    <xf numFmtId="0" fontId="0" fillId="0" borderId="16" xfId="46" applyBorder="1" applyAlignment="1" applyProtection="1">
      <alignment vertical="top" wrapText="1"/>
      <protection locked="0"/>
    </xf>
    <xf numFmtId="0" fontId="6" fillId="1" borderId="20" xfId="49" applyFont="1" applyFill="1" applyBorder="1" applyAlignment="1" applyProtection="1">
      <alignment vertical="center"/>
      <protection locked="0"/>
    </xf>
    <xf numFmtId="0" fontId="6" fillId="1" borderId="18" xfId="49" applyFont="1" applyFill="1" applyBorder="1" applyAlignment="1" applyProtection="1">
      <alignment vertical="center"/>
      <protection locked="0"/>
    </xf>
    <xf numFmtId="0" fontId="6" fillId="1" borderId="19" xfId="49" applyFont="1" applyFill="1" applyBorder="1" applyAlignment="1" applyProtection="1">
      <alignment vertical="center"/>
      <protection locked="0"/>
    </xf>
    <xf numFmtId="0" fontId="1" fillId="0" borderId="0" xfId="49" applyFont="1" applyBorder="1" applyAlignment="1" applyProtection="1">
      <alignment/>
      <protection locked="0"/>
    </xf>
    <xf numFmtId="0" fontId="0" fillId="0" borderId="0" xfId="46" applyAlignment="1" applyProtection="1">
      <alignment/>
      <protection locked="0"/>
    </xf>
    <xf numFmtId="49" fontId="16" fillId="0" borderId="22" xfId="46" applyNumberFormat="1" applyFont="1" applyBorder="1" applyAlignment="1" applyProtection="1">
      <alignment horizontal="center" vertical="center" textRotation="90" wrapText="1"/>
      <protection locked="0"/>
    </xf>
    <xf numFmtId="49" fontId="16" fillId="0" borderId="23" xfId="46" applyNumberFormat="1" applyFont="1" applyBorder="1" applyAlignment="1" applyProtection="1">
      <alignment horizontal="center" vertical="center" textRotation="90" wrapText="1"/>
      <protection locked="0"/>
    </xf>
    <xf numFmtId="49" fontId="16" fillId="0" borderId="24" xfId="46" applyNumberFormat="1" applyFont="1" applyBorder="1" applyAlignment="1" applyProtection="1">
      <alignment horizontal="center" vertical="center" textRotation="90" wrapText="1"/>
      <protection locked="0"/>
    </xf>
    <xf numFmtId="0" fontId="16" fillId="0" borderId="17" xfId="46" applyFont="1" applyBorder="1" applyAlignment="1" applyProtection="1">
      <alignment/>
      <protection locked="0"/>
    </xf>
    <xf numFmtId="49" fontId="0" fillId="0" borderId="17" xfId="46" applyNumberFormat="1" applyFont="1" applyBorder="1" applyAlignment="1" applyProtection="1">
      <alignment horizontal="center" vertical="center"/>
      <protection locked="0"/>
    </xf>
    <xf numFmtId="49" fontId="0" fillId="0" borderId="17" xfId="46" applyNumberFormat="1" applyBorder="1" applyAlignment="1" applyProtection="1">
      <alignment horizontal="center" vertical="center"/>
      <protection locked="0"/>
    </xf>
    <xf numFmtId="0" fontId="22" fillId="0" borderId="0" xfId="46" applyFont="1" applyAlignment="1" applyProtection="1">
      <alignment horizontal="left" wrapText="1"/>
      <protection locked="0"/>
    </xf>
    <xf numFmtId="49" fontId="16" fillId="0" borderId="17" xfId="46" applyNumberFormat="1" applyFont="1" applyBorder="1" applyAlignment="1" applyProtection="1">
      <alignment horizontal="center" vertical="center" textRotation="90" wrapText="1"/>
      <protection locked="0"/>
    </xf>
    <xf numFmtId="49" fontId="0" fillId="0" borderId="20" xfId="46" applyNumberFormat="1" applyBorder="1" applyAlignment="1" applyProtection="1">
      <alignment wrapText="1"/>
      <protection locked="0"/>
    </xf>
    <xf numFmtId="49" fontId="0" fillId="0" borderId="18" xfId="46" applyNumberFormat="1" applyBorder="1" applyAlignment="1" applyProtection="1">
      <alignment wrapText="1"/>
      <protection locked="0"/>
    </xf>
    <xf numFmtId="0" fontId="0" fillId="0" borderId="18" xfId="46" applyBorder="1" applyAlignment="1" applyProtection="1">
      <alignment/>
      <protection locked="0"/>
    </xf>
    <xf numFmtId="0" fontId="0" fillId="0" borderId="19" xfId="46" applyBorder="1" applyAlignment="1" applyProtection="1">
      <alignment/>
      <protection locked="0"/>
    </xf>
    <xf numFmtId="0" fontId="0" fillId="0" borderId="20" xfId="46" applyFont="1" applyBorder="1" applyAlignment="1" applyProtection="1">
      <alignment horizontal="left" wrapText="1"/>
      <protection locked="0"/>
    </xf>
    <xf numFmtId="0" fontId="0" fillId="0" borderId="18" xfId="46" applyFont="1" applyBorder="1" applyAlignment="1" applyProtection="1">
      <alignment horizontal="left" wrapText="1"/>
      <protection locked="0"/>
    </xf>
    <xf numFmtId="0" fontId="0" fillId="0" borderId="19" xfId="46" applyFont="1" applyBorder="1" applyAlignment="1" applyProtection="1">
      <alignment horizontal="left" wrapText="1"/>
      <protection locked="0"/>
    </xf>
    <xf numFmtId="0" fontId="0" fillId="0" borderId="17" xfId="46" applyBorder="1" applyAlignment="1" applyProtection="1">
      <alignment horizontal="left" wrapText="1"/>
      <protection locked="0"/>
    </xf>
    <xf numFmtId="0" fontId="0" fillId="0" borderId="17" xfId="46" applyFont="1" applyFill="1" applyBorder="1" applyAlignment="1" applyProtection="1">
      <alignment horizontal="left" wrapText="1"/>
      <protection locked="0"/>
    </xf>
    <xf numFmtId="3" fontId="0" fillId="0" borderId="22" xfId="50" applyNumberFormat="1" applyFont="1" applyBorder="1" applyAlignment="1">
      <alignment horizontal="center" vertical="center" wrapText="1"/>
      <protection/>
    </xf>
    <xf numFmtId="3" fontId="0" fillId="0" borderId="23" xfId="50" applyNumberFormat="1" applyFont="1" applyBorder="1" applyAlignment="1">
      <alignment horizontal="center" vertical="center" wrapText="1"/>
      <protection/>
    </xf>
    <xf numFmtId="0" fontId="15" fillId="0" borderId="22" xfId="50" applyFont="1" applyBorder="1" applyAlignment="1">
      <alignment horizontal="center" vertical="center" wrapText="1"/>
      <protection/>
    </xf>
    <xf numFmtId="0" fontId="15" fillId="0" borderId="23" xfId="50" applyFont="1" applyBorder="1" applyAlignment="1">
      <alignment horizontal="center" vertical="center" wrapText="1"/>
      <protection/>
    </xf>
    <xf numFmtId="0" fontId="15" fillId="0" borderId="24" xfId="50" applyFont="1" applyBorder="1" applyAlignment="1">
      <alignment horizontal="center" vertical="center" wrapText="1"/>
      <protection/>
    </xf>
    <xf numFmtId="0" fontId="15" fillId="0" borderId="22" xfId="50" applyFont="1" applyBorder="1" applyAlignment="1">
      <alignment horizontal="center" vertical="center"/>
      <protection/>
    </xf>
    <xf numFmtId="0" fontId="15" fillId="0" borderId="23" xfId="50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6" fillId="1" borderId="20" xfId="50" applyFont="1" applyFill="1" applyBorder="1" applyAlignment="1">
      <alignment vertical="center"/>
      <protection/>
    </xf>
    <xf numFmtId="0" fontId="6" fillId="1" borderId="18" xfId="50" applyFont="1" applyFill="1" applyBorder="1" applyAlignment="1">
      <alignment vertical="center"/>
      <protection/>
    </xf>
    <xf numFmtId="0" fontId="6" fillId="1" borderId="19" xfId="50" applyFont="1" applyFill="1" applyBorder="1" applyAlignment="1">
      <alignment vertical="center"/>
      <protection/>
    </xf>
    <xf numFmtId="0" fontId="15" fillId="0" borderId="10" xfId="50" applyFont="1" applyBorder="1" applyAlignment="1">
      <alignment horizontal="center" vertical="center" textRotation="90" wrapText="1"/>
      <protection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3" fontId="16" fillId="0" borderId="22" xfId="50" applyNumberFormat="1" applyFont="1" applyBorder="1" applyAlignment="1">
      <alignment horizontal="center" vertical="center"/>
      <protection/>
    </xf>
    <xf numFmtId="3" fontId="16" fillId="0" borderId="23" xfId="50" applyNumberFormat="1" applyFont="1" applyBorder="1" applyAlignment="1">
      <alignment horizontal="center" vertical="center"/>
      <protection/>
    </xf>
    <xf numFmtId="0" fontId="0" fillId="0" borderId="20" xfId="50" applyFont="1" applyBorder="1" applyAlignment="1">
      <alignment horizontal="center" wrapText="1"/>
      <protection/>
    </xf>
    <xf numFmtId="0" fontId="0" fillId="0" borderId="18" xfId="50" applyFont="1" applyBorder="1" applyAlignment="1">
      <alignment horizontal="center" wrapText="1"/>
      <protection/>
    </xf>
    <xf numFmtId="0" fontId="0" fillId="0" borderId="19" xfId="50" applyFont="1" applyBorder="1" applyAlignment="1">
      <alignment horizontal="center" wrapText="1"/>
      <protection/>
    </xf>
    <xf numFmtId="0" fontId="16" fillId="0" borderId="17" xfId="50" applyFont="1" applyBorder="1" applyAlignment="1">
      <alignment horizontal="center"/>
      <protection/>
    </xf>
    <xf numFmtId="0" fontId="15" fillId="0" borderId="22" xfId="50" applyFont="1" applyBorder="1" applyAlignment="1">
      <alignment horizontal="center" vertical="center" textRotation="90" wrapText="1"/>
      <protection/>
    </xf>
    <xf numFmtId="0" fontId="15" fillId="0" borderId="23" xfId="50" applyFont="1" applyBorder="1" applyAlignment="1">
      <alignment horizontal="center" vertical="center" textRotation="90" wrapText="1"/>
      <protection/>
    </xf>
    <xf numFmtId="0" fontId="15" fillId="0" borderId="24" xfId="50" applyFont="1" applyBorder="1" applyAlignment="1">
      <alignment horizontal="center" vertical="center" textRotation="90" wrapText="1"/>
      <protection/>
    </xf>
    <xf numFmtId="3" fontId="2" fillId="0" borderId="0" xfId="50" applyNumberFormat="1" applyFont="1" applyAlignment="1">
      <alignment horizontal="left"/>
      <protection/>
    </xf>
    <xf numFmtId="0" fontId="20" fillId="0" borderId="24" xfId="50" applyFont="1" applyBorder="1" applyAlignment="1">
      <alignment horizontal="center" vertical="center"/>
      <protection/>
    </xf>
    <xf numFmtId="0" fontId="16" fillId="0" borderId="22" xfId="50" applyFont="1" applyBorder="1" applyAlignment="1">
      <alignment horizontal="center" vertical="center"/>
      <protection/>
    </xf>
    <xf numFmtId="0" fontId="16" fillId="0" borderId="23" xfId="50" applyFont="1" applyBorder="1" applyAlignment="1">
      <alignment horizontal="center" vertical="center"/>
      <protection/>
    </xf>
    <xf numFmtId="3" fontId="16" fillId="0" borderId="22" xfId="50" applyNumberFormat="1" applyFont="1" applyBorder="1" applyAlignment="1">
      <alignment horizontal="center" vertical="center" wrapText="1"/>
      <protection/>
    </xf>
    <xf numFmtId="3" fontId="16" fillId="0" borderId="23" xfId="50" applyNumberFormat="1" applyFont="1" applyBorder="1" applyAlignment="1">
      <alignment horizontal="center" vertical="center" wrapText="1"/>
      <protection/>
    </xf>
    <xf numFmtId="3" fontId="16" fillId="0" borderId="24" xfId="50" applyNumberFormat="1" applyFont="1" applyBorder="1" applyAlignment="1">
      <alignment horizontal="center" vertical="center" wrapText="1"/>
      <protection/>
    </xf>
    <xf numFmtId="0" fontId="9" fillId="0" borderId="17" xfId="0" applyFont="1" applyBorder="1" applyAlignment="1">
      <alignment/>
    </xf>
    <xf numFmtId="0" fontId="2" fillId="0" borderId="22" xfId="0" applyFont="1" applyBorder="1" applyAlignment="1">
      <alignment horizontal="center" vertical="center" textRotation="90" wrapText="1" shrinkToFit="1"/>
    </xf>
    <xf numFmtId="0" fontId="2" fillId="0" borderId="23" xfId="0" applyFont="1" applyBorder="1" applyAlignment="1">
      <alignment horizontal="center" vertical="center" textRotation="90" wrapText="1" shrinkToFit="1"/>
    </xf>
    <xf numFmtId="0" fontId="2" fillId="0" borderId="24" xfId="0" applyFont="1" applyBorder="1" applyAlignment="1">
      <alignment horizontal="center" vertical="center" textRotation="90" wrapText="1" shrinkToFit="1"/>
    </xf>
    <xf numFmtId="0" fontId="1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justify" wrapText="1" shrinkToFit="1"/>
    </xf>
    <xf numFmtId="0" fontId="0" fillId="0" borderId="0" xfId="0" applyFont="1" applyBorder="1" applyAlignment="1">
      <alignment horizontal="justify" wrapText="1" shrinkToFit="1"/>
    </xf>
    <xf numFmtId="0" fontId="0" fillId="0" borderId="14" xfId="0" applyFont="1" applyBorder="1" applyAlignment="1">
      <alignment horizontal="justify" wrapText="1" shrinkToFit="1"/>
    </xf>
    <xf numFmtId="0" fontId="0" fillId="0" borderId="13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1" fillId="0" borderId="13" xfId="0" applyFont="1" applyBorder="1" applyAlignment="1" quotePrefix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justify" wrapText="1" shrinkToFit="1"/>
    </xf>
    <xf numFmtId="49" fontId="1" fillId="0" borderId="14" xfId="0" applyNumberFormat="1" applyFont="1" applyBorder="1" applyAlignment="1">
      <alignment horizontal="justify" wrapText="1" shrinkToFit="1"/>
    </xf>
    <xf numFmtId="0" fontId="6" fillId="0" borderId="16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16" fillId="0" borderId="0" xfId="46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6" fillId="1" borderId="17" xfId="50" applyFont="1" applyFill="1" applyBorder="1" applyAlignment="1">
      <alignment vertical="center"/>
      <protection/>
    </xf>
    <xf numFmtId="0" fontId="0" fillId="0" borderId="17" xfId="0" applyBorder="1" applyAlignment="1">
      <alignment/>
    </xf>
    <xf numFmtId="0" fontId="0" fillId="0" borderId="16" xfId="46" applyBorder="1" applyAlignment="1" applyProtection="1">
      <alignment wrapText="1"/>
      <protection locked="0"/>
    </xf>
    <xf numFmtId="0" fontId="20" fillId="0" borderId="15" xfId="50" applyFont="1" applyBorder="1" applyAlignment="1">
      <alignment horizontal="center" vertical="center"/>
      <protection/>
    </xf>
    <xf numFmtId="0" fontId="20" fillId="0" borderId="21" xfId="50" applyFont="1" applyBorder="1" applyAlignment="1">
      <alignment horizontal="center" vertical="center"/>
      <protection/>
    </xf>
    <xf numFmtId="0" fontId="16" fillId="0" borderId="10" xfId="50" applyFont="1" applyBorder="1" applyAlignment="1">
      <alignment horizontal="center" vertical="center"/>
      <protection/>
    </xf>
    <xf numFmtId="0" fontId="16" fillId="0" borderId="12" xfId="50" applyFont="1" applyBorder="1" applyAlignment="1">
      <alignment horizontal="center" vertical="center"/>
      <protection/>
    </xf>
    <xf numFmtId="0" fontId="16" fillId="0" borderId="13" xfId="50" applyFont="1" applyBorder="1" applyAlignment="1">
      <alignment horizontal="center" vertical="center"/>
      <protection/>
    </xf>
    <xf numFmtId="0" fontId="16" fillId="0" borderId="14" xfId="50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1" borderId="20" xfId="0" applyFont="1" applyFill="1" applyBorder="1" applyAlignment="1">
      <alignment horizontal="center" vertical="center"/>
    </xf>
    <xf numFmtId="0" fontId="10" fillId="1" borderId="18" xfId="0" applyFont="1" applyFill="1" applyBorder="1" applyAlignment="1">
      <alignment horizontal="center" vertical="center"/>
    </xf>
    <xf numFmtId="0" fontId="10" fillId="1" borderId="19" xfId="0" applyFont="1" applyFill="1" applyBorder="1" applyAlignment="1">
      <alignment horizontal="center" vertical="center"/>
    </xf>
    <xf numFmtId="0" fontId="2" fillId="1" borderId="20" xfId="0" applyFont="1" applyFill="1" applyBorder="1" applyAlignment="1">
      <alignment horizontal="center" vertical="center"/>
    </xf>
    <xf numFmtId="0" fontId="1" fillId="1" borderId="18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1" fillId="1" borderId="1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textRotation="90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 textRotation="90"/>
    </xf>
    <xf numFmtId="0" fontId="10" fillId="0" borderId="24" xfId="0" applyFont="1" applyBorder="1" applyAlignment="1">
      <alignment horizontal="center" textRotation="90"/>
    </xf>
    <xf numFmtId="49" fontId="10" fillId="0" borderId="22" xfId="0" applyNumberFormat="1" applyFont="1" applyBorder="1" applyAlignment="1">
      <alignment horizontal="center" textRotation="90"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 textRotation="90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22" xfId="0" applyFont="1" applyBorder="1" applyAlignment="1">
      <alignment horizontal="left" textRotation="90"/>
    </xf>
    <xf numFmtId="0" fontId="10" fillId="0" borderId="23" xfId="0" applyFont="1" applyBorder="1" applyAlignment="1">
      <alignment horizontal="left" textRotation="90"/>
    </xf>
    <xf numFmtId="0" fontId="10" fillId="0" borderId="24" xfId="0" applyFont="1" applyBorder="1" applyAlignment="1">
      <alignment horizontal="left" textRotation="90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1" borderId="20" xfId="48" applyFont="1" applyFill="1" applyBorder="1" applyAlignment="1">
      <alignment horizontal="left" vertical="center"/>
      <protection/>
    </xf>
    <xf numFmtId="0" fontId="6" fillId="1" borderId="18" xfId="48" applyFont="1" applyFill="1" applyBorder="1" applyAlignment="1">
      <alignment horizontal="left" vertical="center"/>
      <protection/>
    </xf>
    <xf numFmtId="0" fontId="6" fillId="1" borderId="19" xfId="48" applyFont="1" applyFill="1" applyBorder="1" applyAlignment="1">
      <alignment horizontal="left" vertical="center"/>
      <protection/>
    </xf>
    <xf numFmtId="0" fontId="24" fillId="0" borderId="2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wrapText="1" shrinkToFit="1"/>
    </xf>
    <xf numFmtId="49" fontId="1" fillId="0" borderId="0" xfId="0" applyNumberFormat="1" applyFont="1" applyBorder="1" applyAlignment="1">
      <alignment horizontal="left" wrapText="1" shrinkToFit="1"/>
    </xf>
    <xf numFmtId="49" fontId="1" fillId="0" borderId="14" xfId="0" applyNumberFormat="1" applyFont="1" applyBorder="1" applyAlignment="1">
      <alignment horizontal="left" wrapText="1" shrinkToFit="1"/>
    </xf>
    <xf numFmtId="0" fontId="1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QTESN1OR" xfId="47"/>
    <cellStyle name="Normale_QTESN4OR" xfId="48"/>
    <cellStyle name="Normale_QTESN4OR 2 2" xfId="49"/>
    <cellStyle name="Normale_QTESN6OR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9525" y="419100"/>
          <a:ext cx="220027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</xdr:row>
      <xdr:rowOff>76200</xdr:rowOff>
    </xdr:from>
    <xdr:to>
      <xdr:col>0</xdr:col>
      <xdr:colOff>647700</xdr:colOff>
      <xdr:row>10</xdr:row>
      <xdr:rowOff>66675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133350" y="523875"/>
          <a:ext cx="5143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647700</xdr:colOff>
      <xdr:row>9</xdr:row>
      <xdr:rowOff>114300</xdr:rowOff>
    </xdr:from>
    <xdr:to>
      <xdr:col>2</xdr:col>
      <xdr:colOff>600075</xdr:colOff>
      <xdr:row>13</xdr:row>
      <xdr:rowOff>209550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295400" y="1133475"/>
          <a:ext cx="80010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33375" y="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647700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457200" y="0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619250" y="0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showGridLines="0" view="pageBreakPreview" zoomScaleNormal="115" zoomScaleSheetLayoutView="100" zoomScalePageLayoutView="0" workbookViewId="0" topLeftCell="A1">
      <selection activeCell="X27" sqref="X27"/>
    </sheetView>
  </sheetViews>
  <sheetFormatPr defaultColWidth="9.140625" defaultRowHeight="12.75"/>
  <cols>
    <col min="1" max="1" width="9.7109375" style="4" customWidth="1"/>
    <col min="2" max="2" width="12.7109375" style="4" customWidth="1"/>
    <col min="3" max="3" width="10.7109375" style="4" customWidth="1"/>
    <col min="4" max="4" width="5.57421875" style="4" customWidth="1"/>
    <col min="5" max="15" width="3.421875" style="4" customWidth="1"/>
    <col min="16" max="16" width="3.7109375" style="4" customWidth="1"/>
    <col min="17" max="18" width="3.421875" style="4" customWidth="1"/>
    <col min="19" max="19" width="4.421875" style="4" customWidth="1"/>
    <col min="20" max="21" width="3.421875" style="4" customWidth="1"/>
    <col min="22" max="16384" width="9.140625" style="4" customWidth="1"/>
  </cols>
  <sheetData>
    <row r="1" spans="1:21" ht="3.75" customHeight="1">
      <c r="A1" s="250" t="s">
        <v>28</v>
      </c>
      <c r="B1" s="251"/>
      <c r="C1" s="252"/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" customHeight="1">
      <c r="A2" s="253"/>
      <c r="B2" s="254"/>
      <c r="C2" s="255"/>
      <c r="D2" s="247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9"/>
    </row>
    <row r="3" spans="1:21" ht="12" customHeight="1">
      <c r="A3" s="253"/>
      <c r="B3" s="254"/>
      <c r="C3" s="255"/>
      <c r="D3" s="247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9"/>
    </row>
    <row r="4" spans="1:21" ht="3.75" customHeight="1">
      <c r="A4" s="256"/>
      <c r="B4" s="257"/>
      <c r="C4" s="258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3.75" customHeight="1">
      <c r="A5" s="8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</row>
    <row r="6" spans="1:21" ht="12.75">
      <c r="A6" s="11"/>
      <c r="B6" s="12"/>
      <c r="C6" s="13"/>
      <c r="G6" s="4" t="s">
        <v>1</v>
      </c>
      <c r="U6" s="13"/>
    </row>
    <row r="7" spans="1:21" ht="12.75">
      <c r="A7" s="11"/>
      <c r="B7" s="12"/>
      <c r="C7" s="13"/>
      <c r="H7" s="4" t="s">
        <v>2</v>
      </c>
      <c r="U7" s="13"/>
    </row>
    <row r="8" spans="1:21" ht="6.75" customHeight="1">
      <c r="A8" s="11"/>
      <c r="B8" s="12"/>
      <c r="C8" s="13"/>
      <c r="U8" s="13"/>
    </row>
    <row r="9" spans="1:21" ht="12.75">
      <c r="A9" s="14"/>
      <c r="B9" s="15"/>
      <c r="C9" s="13"/>
      <c r="I9" s="265" t="s">
        <v>144</v>
      </c>
      <c r="J9" s="266"/>
      <c r="K9" s="266"/>
      <c r="L9" s="266"/>
      <c r="M9" s="266"/>
      <c r="N9" s="266"/>
      <c r="O9" s="266"/>
      <c r="U9" s="13"/>
    </row>
    <row r="10" spans="1:21" ht="12.75">
      <c r="A10" s="11"/>
      <c r="B10" s="12"/>
      <c r="C10" s="13"/>
      <c r="I10" s="265" t="s">
        <v>143</v>
      </c>
      <c r="J10" s="267"/>
      <c r="K10" s="267"/>
      <c r="L10" s="267"/>
      <c r="M10" s="267"/>
      <c r="N10" s="267"/>
      <c r="O10" s="267"/>
      <c r="R10" s="12"/>
      <c r="U10" s="13"/>
    </row>
    <row r="11" spans="1:21" ht="12.75">
      <c r="A11" s="11"/>
      <c r="B11" s="12"/>
      <c r="C11" s="13"/>
      <c r="E11" s="16"/>
      <c r="U11" s="13"/>
    </row>
    <row r="12" spans="1:21" ht="3.75" customHeight="1">
      <c r="A12" s="11"/>
      <c r="B12" s="12"/>
      <c r="C12" s="13"/>
      <c r="U12" s="13"/>
    </row>
    <row r="13" spans="1:21" ht="18.75" customHeight="1">
      <c r="A13" s="11"/>
      <c r="B13" s="12"/>
      <c r="C13" s="17"/>
      <c r="D13" s="46"/>
      <c r="E13" s="47"/>
      <c r="F13" s="48"/>
      <c r="G13" s="262" t="s">
        <v>3</v>
      </c>
      <c r="H13" s="263"/>
      <c r="I13" s="262" t="s">
        <v>31</v>
      </c>
      <c r="J13" s="264"/>
      <c r="K13" s="263"/>
      <c r="L13" s="262" t="s">
        <v>33</v>
      </c>
      <c r="M13" s="264"/>
      <c r="N13" s="264"/>
      <c r="O13" s="263"/>
      <c r="P13" s="49" t="s">
        <v>4</v>
      </c>
      <c r="Q13" s="262" t="s">
        <v>32</v>
      </c>
      <c r="R13" s="264"/>
      <c r="S13" s="264"/>
      <c r="T13" s="263"/>
      <c r="U13" s="49" t="s">
        <v>5</v>
      </c>
    </row>
    <row r="14" spans="1:21" ht="21.75" customHeight="1">
      <c r="A14" s="19"/>
      <c r="B14" s="20"/>
      <c r="C14" s="20"/>
      <c r="D14" s="108" t="s">
        <v>30</v>
      </c>
      <c r="E14" s="21" t="s">
        <v>90</v>
      </c>
      <c r="F14" s="21" t="s">
        <v>6</v>
      </c>
      <c r="G14" s="22" t="s">
        <v>0</v>
      </c>
      <c r="H14" s="22" t="s">
        <v>0</v>
      </c>
      <c r="I14" s="22" t="s">
        <v>0</v>
      </c>
      <c r="J14" s="22" t="s">
        <v>0</v>
      </c>
      <c r="K14" s="22" t="s">
        <v>0</v>
      </c>
      <c r="L14" s="22" t="s">
        <v>0</v>
      </c>
      <c r="M14" s="22" t="s">
        <v>0</v>
      </c>
      <c r="N14" s="22" t="s">
        <v>0</v>
      </c>
      <c r="O14" s="22" t="s">
        <v>0</v>
      </c>
      <c r="P14" s="22" t="s">
        <v>0</v>
      </c>
      <c r="Q14" s="22" t="s">
        <v>0</v>
      </c>
      <c r="R14" s="22" t="s">
        <v>0</v>
      </c>
      <c r="S14" s="22" t="s">
        <v>0</v>
      </c>
      <c r="T14" s="22" t="s">
        <v>0</v>
      </c>
      <c r="U14" s="22" t="s">
        <v>0</v>
      </c>
    </row>
    <row r="15" ht="4.5" customHeight="1">
      <c r="U15" s="13"/>
    </row>
    <row r="16" spans="1:21" ht="25.5" customHeight="1">
      <c r="A16" s="259" t="s">
        <v>29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1"/>
    </row>
    <row r="17" spans="1:21" ht="21.75" customHeight="1">
      <c r="A17" s="234" t="s">
        <v>7</v>
      </c>
      <c r="B17" s="235"/>
      <c r="C17" s="45" t="s">
        <v>8</v>
      </c>
      <c r="D17" s="239" t="s">
        <v>9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1"/>
      <c r="P17" s="236" t="s">
        <v>10</v>
      </c>
      <c r="Q17" s="237"/>
      <c r="R17" s="237"/>
      <c r="S17" s="237"/>
      <c r="T17" s="237"/>
      <c r="U17" s="238"/>
    </row>
    <row r="18" spans="1:21" ht="21.75" customHeight="1">
      <c r="A18" s="232" t="s">
        <v>145</v>
      </c>
      <c r="B18" s="233"/>
      <c r="C18" s="25" t="s">
        <v>0</v>
      </c>
      <c r="D18" s="242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6"/>
      <c r="P18" s="242"/>
      <c r="Q18" s="243"/>
      <c r="R18" s="243"/>
      <c r="S18" s="243"/>
      <c r="T18" s="243"/>
      <c r="U18" s="244"/>
    </row>
    <row r="19" spans="1:21" ht="21.75" customHeight="1">
      <c r="A19" s="232" t="s">
        <v>146</v>
      </c>
      <c r="B19" s="233"/>
      <c r="C19" s="26" t="s">
        <v>0</v>
      </c>
      <c r="D19" s="242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6"/>
      <c r="P19" s="242"/>
      <c r="Q19" s="243"/>
      <c r="R19" s="243"/>
      <c r="S19" s="243"/>
      <c r="T19" s="243"/>
      <c r="U19" s="244"/>
    </row>
    <row r="20" spans="1:21" ht="21.75" customHeight="1">
      <c r="A20" s="232" t="s">
        <v>147</v>
      </c>
      <c r="B20" s="233"/>
      <c r="C20" s="109"/>
      <c r="D20" s="242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6"/>
      <c r="P20" s="242"/>
      <c r="Q20" s="243"/>
      <c r="R20" s="243"/>
      <c r="S20" s="243"/>
      <c r="T20" s="243"/>
      <c r="U20" s="244"/>
    </row>
    <row r="21" ht="4.5" customHeight="1"/>
    <row r="22" spans="1:21" ht="28.5" customHeight="1">
      <c r="A22" s="50" t="s">
        <v>148</v>
      </c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/>
    </row>
    <row r="23" spans="1:21" ht="21.75" customHeight="1">
      <c r="A23" s="31" t="s">
        <v>11</v>
      </c>
      <c r="C23" s="32" t="s">
        <v>134</v>
      </c>
      <c r="D23" s="27" t="s">
        <v>12</v>
      </c>
      <c r="H23" s="271"/>
      <c r="I23" s="272"/>
      <c r="J23" s="33" t="s">
        <v>13</v>
      </c>
      <c r="N23" s="271"/>
      <c r="O23" s="271"/>
      <c r="P23" s="271"/>
      <c r="Q23" s="271"/>
      <c r="R23" s="271"/>
      <c r="S23" s="271"/>
      <c r="T23" s="271"/>
      <c r="U23" s="272"/>
    </row>
    <row r="24" spans="1:21" ht="21.75" customHeight="1">
      <c r="A24" s="27" t="s">
        <v>14</v>
      </c>
      <c r="B24" s="34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2"/>
    </row>
    <row r="25" spans="1:21" ht="21.75" customHeight="1">
      <c r="A25" s="27" t="s">
        <v>15</v>
      </c>
      <c r="B25" s="34"/>
      <c r="C25" s="23"/>
      <c r="D25" s="23"/>
      <c r="E25" s="245" t="s">
        <v>0</v>
      </c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6"/>
    </row>
    <row r="26" spans="1:21" ht="21.75" customHeight="1">
      <c r="A26" s="273" t="s">
        <v>149</v>
      </c>
      <c r="B26" s="274"/>
      <c r="C26" s="275"/>
      <c r="D26" s="276" t="s">
        <v>145</v>
      </c>
      <c r="E26" s="277"/>
      <c r="F26" s="277"/>
      <c r="G26" s="277"/>
      <c r="H26" s="277"/>
      <c r="I26" s="278"/>
      <c r="J26" s="276" t="s">
        <v>146</v>
      </c>
      <c r="K26" s="277"/>
      <c r="L26" s="277"/>
      <c r="M26" s="277"/>
      <c r="N26" s="277"/>
      <c r="O26" s="278"/>
      <c r="P26" s="276" t="s">
        <v>147</v>
      </c>
      <c r="Q26" s="277"/>
      <c r="R26" s="277"/>
      <c r="S26" s="277"/>
      <c r="T26" s="277"/>
      <c r="U26" s="278"/>
    </row>
    <row r="27" spans="1:21" ht="12.75">
      <c r="A27" s="268" t="s">
        <v>153</v>
      </c>
      <c r="B27" s="269"/>
      <c r="C27" s="270"/>
      <c r="D27" s="113" t="s">
        <v>150</v>
      </c>
      <c r="E27" s="279">
        <v>0</v>
      </c>
      <c r="F27" s="280"/>
      <c r="G27" s="280"/>
      <c r="H27" s="280"/>
      <c r="I27" s="281"/>
      <c r="J27" s="113" t="s">
        <v>150</v>
      </c>
      <c r="K27" s="279">
        <v>0</v>
      </c>
      <c r="L27" s="280"/>
      <c r="M27" s="280"/>
      <c r="N27" s="280"/>
      <c r="O27" s="281"/>
      <c r="P27" s="113" t="s">
        <v>150</v>
      </c>
      <c r="Q27" s="279">
        <v>0</v>
      </c>
      <c r="R27" s="280"/>
      <c r="S27" s="280"/>
      <c r="T27" s="280"/>
      <c r="U27" s="281"/>
    </row>
    <row r="28" spans="1:21" ht="12.75">
      <c r="A28" s="268" t="s">
        <v>154</v>
      </c>
      <c r="B28" s="269"/>
      <c r="C28" s="270"/>
      <c r="D28" s="113" t="s">
        <v>151</v>
      </c>
      <c r="E28" s="282">
        <v>0</v>
      </c>
      <c r="F28" s="283"/>
      <c r="G28" s="283"/>
      <c r="H28" s="283"/>
      <c r="I28" s="284"/>
      <c r="J28" s="113" t="s">
        <v>151</v>
      </c>
      <c r="K28" s="282">
        <v>0</v>
      </c>
      <c r="L28" s="283"/>
      <c r="M28" s="283"/>
      <c r="N28" s="283"/>
      <c r="O28" s="284"/>
      <c r="P28" s="113" t="s">
        <v>151</v>
      </c>
      <c r="Q28" s="282">
        <v>0</v>
      </c>
      <c r="R28" s="283"/>
      <c r="S28" s="283"/>
      <c r="T28" s="283"/>
      <c r="U28" s="284"/>
    </row>
    <row r="29" spans="1:21" ht="12.75">
      <c r="A29" s="268" t="s">
        <v>155</v>
      </c>
      <c r="B29" s="269"/>
      <c r="C29" s="270"/>
      <c r="D29" s="113" t="s">
        <v>150</v>
      </c>
      <c r="E29" s="279">
        <v>0</v>
      </c>
      <c r="F29" s="280"/>
      <c r="G29" s="280"/>
      <c r="H29" s="280"/>
      <c r="I29" s="281"/>
      <c r="J29" s="113" t="s">
        <v>150</v>
      </c>
      <c r="K29" s="279">
        <v>0</v>
      </c>
      <c r="L29" s="280"/>
      <c r="M29" s="280"/>
      <c r="N29" s="280"/>
      <c r="O29" s="281"/>
      <c r="P29" s="113" t="s">
        <v>150</v>
      </c>
      <c r="Q29" s="279">
        <v>0</v>
      </c>
      <c r="R29" s="280"/>
      <c r="S29" s="280"/>
      <c r="T29" s="280"/>
      <c r="U29" s="281"/>
    </row>
    <row r="30" spans="1:21" ht="12.75">
      <c r="A30" s="268" t="s">
        <v>156</v>
      </c>
      <c r="B30" s="269"/>
      <c r="C30" s="270"/>
      <c r="D30" s="114"/>
      <c r="E30" s="279"/>
      <c r="F30" s="280"/>
      <c r="G30" s="280"/>
      <c r="H30" s="280"/>
      <c r="I30" s="281"/>
      <c r="J30" s="114"/>
      <c r="K30" s="279"/>
      <c r="L30" s="280"/>
      <c r="M30" s="280"/>
      <c r="N30" s="280"/>
      <c r="O30" s="281"/>
      <c r="P30" s="114"/>
      <c r="Q30" s="279"/>
      <c r="R30" s="280"/>
      <c r="S30" s="280"/>
      <c r="T30" s="280"/>
      <c r="U30" s="281"/>
    </row>
    <row r="31" spans="1:21" ht="12.75">
      <c r="A31" s="268" t="s">
        <v>157</v>
      </c>
      <c r="B31" s="269"/>
      <c r="C31" s="270"/>
      <c r="D31" s="113" t="s">
        <v>152</v>
      </c>
      <c r="E31" s="282">
        <v>0</v>
      </c>
      <c r="F31" s="283"/>
      <c r="G31" s="283"/>
      <c r="H31" s="283"/>
      <c r="I31" s="284"/>
      <c r="J31" s="113" t="s">
        <v>152</v>
      </c>
      <c r="K31" s="282">
        <v>0</v>
      </c>
      <c r="L31" s="283"/>
      <c r="M31" s="283"/>
      <c r="N31" s="283"/>
      <c r="O31" s="284"/>
      <c r="P31" s="113" t="s">
        <v>152</v>
      </c>
      <c r="Q31" s="282">
        <v>0</v>
      </c>
      <c r="R31" s="283"/>
      <c r="S31" s="283"/>
      <c r="T31" s="283"/>
      <c r="U31" s="284"/>
    </row>
    <row r="32" spans="1:21" ht="12.75">
      <c r="A32" s="268" t="s">
        <v>158</v>
      </c>
      <c r="B32" s="269"/>
      <c r="C32" s="270"/>
      <c r="D32" s="113" t="s">
        <v>152</v>
      </c>
      <c r="E32" s="282">
        <v>0</v>
      </c>
      <c r="F32" s="283"/>
      <c r="G32" s="283"/>
      <c r="H32" s="283"/>
      <c r="I32" s="284"/>
      <c r="J32" s="113" t="s">
        <v>152</v>
      </c>
      <c r="K32" s="282">
        <v>0</v>
      </c>
      <c r="L32" s="283"/>
      <c r="M32" s="283"/>
      <c r="N32" s="283"/>
      <c r="O32" s="284"/>
      <c r="P32" s="113" t="s">
        <v>152</v>
      </c>
      <c r="Q32" s="282">
        <v>0</v>
      </c>
      <c r="R32" s="283"/>
      <c r="S32" s="283"/>
      <c r="T32" s="283"/>
      <c r="U32" s="284"/>
    </row>
    <row r="33" spans="1:21" ht="12.75">
      <c r="A33" s="268" t="s">
        <v>159</v>
      </c>
      <c r="B33" s="269"/>
      <c r="C33" s="270"/>
      <c r="D33" s="113" t="s">
        <v>152</v>
      </c>
      <c r="E33" s="282">
        <v>0</v>
      </c>
      <c r="F33" s="283"/>
      <c r="G33" s="283"/>
      <c r="H33" s="283"/>
      <c r="I33" s="284"/>
      <c r="J33" s="113" t="s">
        <v>152</v>
      </c>
      <c r="K33" s="282">
        <v>0</v>
      </c>
      <c r="L33" s="283"/>
      <c r="M33" s="283"/>
      <c r="N33" s="283"/>
      <c r="O33" s="284"/>
      <c r="P33" s="113" t="s">
        <v>152</v>
      </c>
      <c r="Q33" s="282">
        <v>0</v>
      </c>
      <c r="R33" s="283"/>
      <c r="S33" s="283"/>
      <c r="T33" s="283"/>
      <c r="U33" s="284"/>
    </row>
    <row r="34" spans="1:21" ht="12.75">
      <c r="A34" s="288" t="s">
        <v>160</v>
      </c>
      <c r="B34" s="289"/>
      <c r="C34" s="290"/>
      <c r="D34" s="115" t="s">
        <v>152</v>
      </c>
      <c r="E34" s="285">
        <f>E31+(0.6*(E32+E33))</f>
        <v>0</v>
      </c>
      <c r="F34" s="286"/>
      <c r="G34" s="286"/>
      <c r="H34" s="286"/>
      <c r="I34" s="287"/>
      <c r="J34" s="115" t="s">
        <v>152</v>
      </c>
      <c r="K34" s="285">
        <f>K31+(0.6*(K32+K33))</f>
        <v>0</v>
      </c>
      <c r="L34" s="286"/>
      <c r="M34" s="286"/>
      <c r="N34" s="286"/>
      <c r="O34" s="287"/>
      <c r="P34" s="115" t="s">
        <v>152</v>
      </c>
      <c r="Q34" s="285">
        <f>Q31+(0.6*(Q32+Q33))</f>
        <v>0</v>
      </c>
      <c r="R34" s="286"/>
      <c r="S34" s="286"/>
      <c r="T34" s="286"/>
      <c r="U34" s="287"/>
    </row>
    <row r="35" ht="4.5" customHeight="1"/>
    <row r="36" spans="1:21" ht="28.5" customHeight="1">
      <c r="A36" s="50" t="s">
        <v>161</v>
      </c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30"/>
    </row>
    <row r="37" spans="1:21" ht="28.5" customHeight="1">
      <c r="A37" s="276" t="s">
        <v>162</v>
      </c>
      <c r="B37" s="277"/>
      <c r="C37" s="277"/>
      <c r="D37" s="277"/>
      <c r="E37" s="277"/>
      <c r="F37" s="278"/>
      <c r="G37" s="276" t="s">
        <v>163</v>
      </c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8"/>
    </row>
    <row r="38" spans="1:21" ht="12.75">
      <c r="A38" s="11"/>
      <c r="B38" s="12"/>
      <c r="C38" s="12"/>
      <c r="D38" s="12"/>
      <c r="E38" s="12"/>
      <c r="F38" s="12"/>
      <c r="G38" s="297" t="s">
        <v>164</v>
      </c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12"/>
      <c r="T38" s="117"/>
      <c r="U38" s="13"/>
    </row>
    <row r="39" spans="1:21" ht="12.75">
      <c r="A39" s="297" t="s">
        <v>173</v>
      </c>
      <c r="B39" s="296"/>
      <c r="C39" s="296"/>
      <c r="D39" s="12"/>
      <c r="E39" s="117"/>
      <c r="F39" s="12"/>
      <c r="G39" s="297" t="s">
        <v>165</v>
      </c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12"/>
      <c r="T39" s="117"/>
      <c r="U39" s="13"/>
    </row>
    <row r="40" spans="1:21" ht="12.75">
      <c r="A40" s="297" t="s">
        <v>173</v>
      </c>
      <c r="B40" s="296"/>
      <c r="C40" s="296"/>
      <c r="D40" s="12"/>
      <c r="E40" s="118"/>
      <c r="F40" s="12"/>
      <c r="G40" s="297" t="s">
        <v>166</v>
      </c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12"/>
      <c r="T40" s="117"/>
      <c r="U40" s="13"/>
    </row>
    <row r="41" spans="1:21" ht="12.75">
      <c r="A41" s="297" t="s">
        <v>173</v>
      </c>
      <c r="B41" s="296"/>
      <c r="C41" s="296"/>
      <c r="D41" s="12"/>
      <c r="E41" s="117"/>
      <c r="F41" s="12"/>
      <c r="G41" s="297" t="s">
        <v>167</v>
      </c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12"/>
      <c r="T41" s="117"/>
      <c r="U41" s="13"/>
    </row>
    <row r="42" spans="1:21" ht="12.75">
      <c r="A42" s="297" t="s">
        <v>173</v>
      </c>
      <c r="B42" s="296"/>
      <c r="C42" s="296"/>
      <c r="D42" s="12"/>
      <c r="E42" s="118"/>
      <c r="F42" s="12"/>
      <c r="G42" s="297" t="s">
        <v>168</v>
      </c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12"/>
      <c r="T42" s="117"/>
      <c r="U42" s="13"/>
    </row>
    <row r="43" spans="1:21" ht="12.75">
      <c r="A43" s="297" t="s">
        <v>173</v>
      </c>
      <c r="B43" s="296"/>
      <c r="C43" s="296"/>
      <c r="D43" s="12"/>
      <c r="E43" s="117"/>
      <c r="F43" s="12"/>
      <c r="G43" s="297" t="s">
        <v>171</v>
      </c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12"/>
      <c r="T43" s="117"/>
      <c r="U43" s="13"/>
    </row>
    <row r="44" spans="1:21" ht="12.75">
      <c r="A44" s="297" t="s">
        <v>173</v>
      </c>
      <c r="B44" s="296"/>
      <c r="C44" s="296"/>
      <c r="D44" s="12"/>
      <c r="E44" s="118"/>
      <c r="F44" s="12"/>
      <c r="G44" s="297" t="s">
        <v>169</v>
      </c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12"/>
      <c r="T44" s="117"/>
      <c r="U44" s="13"/>
    </row>
    <row r="45" spans="1:21" ht="12.75">
      <c r="A45" s="11"/>
      <c r="B45" s="12"/>
      <c r="C45" s="12"/>
      <c r="D45" s="20"/>
      <c r="E45" s="23"/>
      <c r="F45" s="35"/>
      <c r="G45" s="297" t="s">
        <v>170</v>
      </c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12"/>
      <c r="T45" s="117"/>
      <c r="U45" s="13"/>
    </row>
    <row r="46" spans="1:21" ht="12.75">
      <c r="A46" s="276" t="s">
        <v>174</v>
      </c>
      <c r="B46" s="277"/>
      <c r="C46" s="277"/>
      <c r="D46" s="277"/>
      <c r="E46" s="277"/>
      <c r="F46" s="278"/>
      <c r="G46" s="297" t="s">
        <v>233</v>
      </c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12"/>
      <c r="T46" s="117"/>
      <c r="U46" s="13"/>
    </row>
    <row r="47" spans="1:21" ht="12.75">
      <c r="A47" s="297" t="s">
        <v>173</v>
      </c>
      <c r="B47" s="296"/>
      <c r="C47" s="296"/>
      <c r="D47" s="12"/>
      <c r="E47" s="117"/>
      <c r="F47" s="13"/>
      <c r="G47" s="297" t="s">
        <v>172</v>
      </c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12"/>
      <c r="T47" s="117"/>
      <c r="U47" s="13"/>
    </row>
    <row r="48" spans="1:21" ht="12.75">
      <c r="A48" s="297" t="s">
        <v>173</v>
      </c>
      <c r="B48" s="296"/>
      <c r="C48" s="296"/>
      <c r="D48" s="20"/>
      <c r="E48" s="117"/>
      <c r="F48" s="35"/>
      <c r="G48" s="295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0"/>
      <c r="T48" s="23"/>
      <c r="U48" s="35"/>
    </row>
    <row r="49" spans="1:21" ht="12.75">
      <c r="A49" s="276" t="s">
        <v>175</v>
      </c>
      <c r="B49" s="277"/>
      <c r="C49" s="277"/>
      <c r="D49" s="9"/>
      <c r="E49" s="9"/>
      <c r="F49" s="9"/>
      <c r="G49" s="9"/>
      <c r="H49" s="9"/>
      <c r="I49" s="9"/>
      <c r="J49" s="9"/>
      <c r="K49" s="9"/>
      <c r="L49" s="9"/>
      <c r="M49" s="18" t="s">
        <v>0</v>
      </c>
      <c r="N49" s="9"/>
      <c r="O49" s="9"/>
      <c r="P49" s="9"/>
      <c r="Q49" s="9"/>
      <c r="R49" s="9"/>
      <c r="S49" s="9"/>
      <c r="T49" s="9"/>
      <c r="U49" s="10"/>
    </row>
    <row r="50" spans="1:21" ht="12.75">
      <c r="A50" s="298" t="s">
        <v>176</v>
      </c>
      <c r="B50" s="299"/>
      <c r="C50" s="299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13"/>
    </row>
    <row r="51" spans="1:21" ht="12.75">
      <c r="A51" s="298" t="s">
        <v>177</v>
      </c>
      <c r="B51" s="299"/>
      <c r="C51" s="299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13"/>
    </row>
    <row r="52" spans="1:21" ht="12.75">
      <c r="A52" s="19"/>
      <c r="B52" s="20"/>
      <c r="C52" s="20"/>
      <c r="D52" s="119" t="s">
        <v>178</v>
      </c>
      <c r="E52" s="116"/>
      <c r="F52" s="116"/>
      <c r="G52" s="116"/>
      <c r="H52" s="116"/>
      <c r="I52" s="116"/>
      <c r="J52" s="288" t="s">
        <v>31</v>
      </c>
      <c r="K52" s="291"/>
      <c r="L52" s="292"/>
      <c r="M52" s="291"/>
      <c r="N52" s="291"/>
      <c r="O52" s="291"/>
      <c r="P52" s="291"/>
      <c r="Q52" s="291"/>
      <c r="R52" s="291"/>
      <c r="S52" s="119" t="s">
        <v>179</v>
      </c>
      <c r="T52" s="293"/>
      <c r="U52" s="294"/>
    </row>
  </sheetData>
  <sheetProtection/>
  <mergeCells count="92">
    <mergeCell ref="A40:C40"/>
    <mergeCell ref="A46:F46"/>
    <mergeCell ref="A47:C47"/>
    <mergeCell ref="A48:C48"/>
    <mergeCell ref="A42:C42"/>
    <mergeCell ref="A41:C41"/>
    <mergeCell ref="A44:C44"/>
    <mergeCell ref="A43:C43"/>
    <mergeCell ref="G40:R40"/>
    <mergeCell ref="G41:R41"/>
    <mergeCell ref="G42:R42"/>
    <mergeCell ref="G44:R44"/>
    <mergeCell ref="G43:R43"/>
    <mergeCell ref="A37:F37"/>
    <mergeCell ref="G37:U37"/>
    <mergeCell ref="G38:R38"/>
    <mergeCell ref="G39:R39"/>
    <mergeCell ref="A39:C39"/>
    <mergeCell ref="A49:C49"/>
    <mergeCell ref="A50:C50"/>
    <mergeCell ref="A51:C51"/>
    <mergeCell ref="D50:T50"/>
    <mergeCell ref="D51:T51"/>
    <mergeCell ref="G47:R47"/>
    <mergeCell ref="J52:K52"/>
    <mergeCell ref="L52:R52"/>
    <mergeCell ref="T52:U52"/>
    <mergeCell ref="G48:R48"/>
    <mergeCell ref="G46:R46"/>
    <mergeCell ref="G45:R45"/>
    <mergeCell ref="K33:O33"/>
    <mergeCell ref="K34:O34"/>
    <mergeCell ref="Q27:U27"/>
    <mergeCell ref="Q28:U28"/>
    <mergeCell ref="Q29:U29"/>
    <mergeCell ref="Q30:U30"/>
    <mergeCell ref="Q31:U31"/>
    <mergeCell ref="Q32:U32"/>
    <mergeCell ref="Q33:U33"/>
    <mergeCell ref="Q34:U34"/>
    <mergeCell ref="K29:O29"/>
    <mergeCell ref="K30:O30"/>
    <mergeCell ref="K31:O31"/>
    <mergeCell ref="K32:O32"/>
    <mergeCell ref="E31:I31"/>
    <mergeCell ref="E32:I32"/>
    <mergeCell ref="E33:I33"/>
    <mergeCell ref="E34:I34"/>
    <mergeCell ref="A31:C31"/>
    <mergeCell ref="A32:C32"/>
    <mergeCell ref="A33:C33"/>
    <mergeCell ref="A34:C34"/>
    <mergeCell ref="J26:O26"/>
    <mergeCell ref="P26:U26"/>
    <mergeCell ref="A29:C29"/>
    <mergeCell ref="A30:C30"/>
    <mergeCell ref="E27:I27"/>
    <mergeCell ref="E28:I28"/>
    <mergeCell ref="E29:I29"/>
    <mergeCell ref="E30:I30"/>
    <mergeCell ref="K27:O27"/>
    <mergeCell ref="K28:O28"/>
    <mergeCell ref="D19:O19"/>
    <mergeCell ref="D20:O20"/>
    <mergeCell ref="A27:C27"/>
    <mergeCell ref="A28:C28"/>
    <mergeCell ref="N23:U23"/>
    <mergeCell ref="H23:I23"/>
    <mergeCell ref="C24:U24"/>
    <mergeCell ref="E25:U25"/>
    <mergeCell ref="A26:C26"/>
    <mergeCell ref="D26:I26"/>
    <mergeCell ref="D2:U2"/>
    <mergeCell ref="D3:U3"/>
    <mergeCell ref="A1:C4"/>
    <mergeCell ref="A16:U16"/>
    <mergeCell ref="G13:H13"/>
    <mergeCell ref="I13:K13"/>
    <mergeCell ref="Q13:T13"/>
    <mergeCell ref="L13:O13"/>
    <mergeCell ref="I9:O9"/>
    <mergeCell ref="I10:O10"/>
    <mergeCell ref="A19:B19"/>
    <mergeCell ref="A20:B20"/>
    <mergeCell ref="A17:B17"/>
    <mergeCell ref="P17:U17"/>
    <mergeCell ref="D17:O17"/>
    <mergeCell ref="A18:B18"/>
    <mergeCell ref="P18:U18"/>
    <mergeCell ref="P19:U19"/>
    <mergeCell ref="P20:U20"/>
    <mergeCell ref="D18:O18"/>
  </mergeCells>
  <printOptions/>
  <pageMargins left="0" right="0" top="0.3937007874015748" bottom="0.3937007874015748" header="0.31496062992125984" footer="0.31496062992125984"/>
  <pageSetup orientation="portrait" paperSize="9" r:id="rId2"/>
  <headerFooter alignWithMargins="0">
    <oddHeader xml:space="preserve">&amp;C </oddHeader>
    <oddFooter>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showGridLines="0" view="pageBreakPreview" zoomScaleSheetLayoutView="100" zoomScalePageLayoutView="0" workbookViewId="0" topLeftCell="A40">
      <selection activeCell="I72" sqref="I72"/>
    </sheetView>
  </sheetViews>
  <sheetFormatPr defaultColWidth="9.140625" defaultRowHeight="12.75"/>
  <cols>
    <col min="1" max="5" width="5.7109375" style="38" customWidth="1"/>
    <col min="6" max="6" width="10.7109375" style="39" customWidth="1"/>
    <col min="7" max="8" width="10.7109375" style="38" customWidth="1"/>
    <col min="9" max="9" width="10.7109375" style="39" customWidth="1"/>
    <col min="10" max="11" width="10.7109375" style="38" customWidth="1"/>
    <col min="12" max="12" width="17.140625" style="38" customWidth="1"/>
    <col min="13" max="13" width="10.7109375" style="38" customWidth="1"/>
    <col min="14" max="14" width="19.140625" style="38" customWidth="1"/>
    <col min="15" max="15" width="17.7109375" style="38" customWidth="1"/>
    <col min="16" max="16" width="15.140625" style="38" customWidth="1"/>
    <col min="17" max="16384" width="9.140625" style="38" customWidth="1"/>
  </cols>
  <sheetData>
    <row r="1" spans="1:16" ht="12.75" customHeight="1">
      <c r="A1" s="415" t="s">
        <v>235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</row>
    <row r="2" spans="1:16" ht="28.5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</row>
    <row r="3" spans="1:16" ht="27.75" customHeight="1">
      <c r="A3" s="406" t="s">
        <v>205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15" ht="6" customHeight="1">
      <c r="A4" s="41"/>
      <c r="B4" s="43"/>
      <c r="C4" s="40"/>
      <c r="D4" s="43"/>
      <c r="E4" s="43"/>
      <c r="F4" s="42"/>
      <c r="G4" s="43"/>
      <c r="H4" s="40"/>
      <c r="I4" s="42"/>
      <c r="J4" s="43"/>
      <c r="K4" s="40"/>
      <c r="L4" s="43"/>
      <c r="M4" s="43"/>
      <c r="N4" s="40"/>
      <c r="O4" s="43"/>
    </row>
    <row r="5" spans="1:17" ht="27.75" customHeight="1">
      <c r="A5" s="361" t="s">
        <v>190</v>
      </c>
      <c r="B5" s="361" t="s">
        <v>191</v>
      </c>
      <c r="C5" s="361" t="s">
        <v>193</v>
      </c>
      <c r="D5" s="361" t="s">
        <v>192</v>
      </c>
      <c r="E5" s="370" t="s">
        <v>174</v>
      </c>
      <c r="F5" s="214" t="s">
        <v>107</v>
      </c>
      <c r="G5" s="411" t="s">
        <v>258</v>
      </c>
      <c r="H5" s="412"/>
      <c r="I5" s="364" t="s">
        <v>288</v>
      </c>
      <c r="J5" s="350" t="s">
        <v>287</v>
      </c>
      <c r="K5" s="128" t="s">
        <v>24</v>
      </c>
      <c r="L5" s="377" t="s">
        <v>286</v>
      </c>
      <c r="M5" s="352" t="s">
        <v>282</v>
      </c>
      <c r="N5" s="355" t="s">
        <v>283</v>
      </c>
      <c r="O5" s="352" t="s">
        <v>284</v>
      </c>
      <c r="P5" s="352" t="s">
        <v>285</v>
      </c>
      <c r="Q5" s="140"/>
    </row>
    <row r="6" spans="1:17" ht="12.75">
      <c r="A6" s="362"/>
      <c r="B6" s="362"/>
      <c r="C6" s="362"/>
      <c r="D6" s="362"/>
      <c r="E6" s="371"/>
      <c r="F6" s="213" t="s">
        <v>194</v>
      </c>
      <c r="G6" s="413"/>
      <c r="H6" s="414"/>
      <c r="I6" s="365"/>
      <c r="J6" s="351"/>
      <c r="K6" s="130" t="s">
        <v>199</v>
      </c>
      <c r="L6" s="378"/>
      <c r="M6" s="353"/>
      <c r="N6" s="356"/>
      <c r="O6" s="353"/>
      <c r="P6" s="353"/>
      <c r="Q6" s="140"/>
    </row>
    <row r="7" spans="1:17" ht="12.75">
      <c r="A7" s="362"/>
      <c r="B7" s="362"/>
      <c r="C7" s="362"/>
      <c r="D7" s="362"/>
      <c r="E7" s="371"/>
      <c r="F7" s="213" t="s">
        <v>195</v>
      </c>
      <c r="G7" s="409" t="s">
        <v>259</v>
      </c>
      <c r="H7" s="410"/>
      <c r="I7" s="365"/>
      <c r="J7" s="351"/>
      <c r="K7" s="131" t="s">
        <v>200</v>
      </c>
      <c r="L7" s="378"/>
      <c r="M7" s="353"/>
      <c r="N7" s="356"/>
      <c r="O7" s="353"/>
      <c r="P7" s="353"/>
      <c r="Q7" s="140"/>
    </row>
    <row r="8" spans="1:17" ht="12.75">
      <c r="A8" s="363"/>
      <c r="B8" s="363"/>
      <c r="C8" s="363"/>
      <c r="D8" s="363"/>
      <c r="E8" s="372"/>
      <c r="F8" s="215"/>
      <c r="G8" s="129" t="s">
        <v>196</v>
      </c>
      <c r="H8" s="129" t="s">
        <v>197</v>
      </c>
      <c r="I8" s="216" t="s">
        <v>198</v>
      </c>
      <c r="J8" s="217" t="s">
        <v>259</v>
      </c>
      <c r="K8" s="132" t="s">
        <v>201</v>
      </c>
      <c r="L8" s="379"/>
      <c r="M8" s="354"/>
      <c r="N8" s="132" t="s">
        <v>202</v>
      </c>
      <c r="O8" s="354"/>
      <c r="P8" s="354"/>
      <c r="Q8" s="140"/>
    </row>
    <row r="9" spans="1:17" ht="12.75">
      <c r="A9" s="133">
        <v>1</v>
      </c>
      <c r="B9" s="133">
        <v>2</v>
      </c>
      <c r="C9" s="133">
        <v>3</v>
      </c>
      <c r="D9" s="133">
        <v>4</v>
      </c>
      <c r="E9" s="133">
        <v>5</v>
      </c>
      <c r="F9" s="133">
        <v>6</v>
      </c>
      <c r="G9" s="133">
        <v>7</v>
      </c>
      <c r="H9" s="133">
        <v>8</v>
      </c>
      <c r="I9" s="133">
        <v>9</v>
      </c>
      <c r="J9" s="133">
        <v>10</v>
      </c>
      <c r="K9" s="133">
        <v>11</v>
      </c>
      <c r="L9" s="133">
        <v>12</v>
      </c>
      <c r="M9" s="133">
        <v>13</v>
      </c>
      <c r="N9" s="133">
        <v>14</v>
      </c>
      <c r="O9" s="133">
        <v>15</v>
      </c>
      <c r="P9" s="133">
        <v>16</v>
      </c>
      <c r="Q9" s="140"/>
    </row>
    <row r="10" spans="1:17" ht="12.75">
      <c r="A10" s="133">
        <v>2</v>
      </c>
      <c r="B10" s="134"/>
      <c r="C10" s="134"/>
      <c r="D10" s="134"/>
      <c r="E10" s="134"/>
      <c r="F10" s="135">
        <v>0</v>
      </c>
      <c r="G10" s="135">
        <v>0</v>
      </c>
      <c r="H10" s="135">
        <v>0</v>
      </c>
      <c r="I10" s="210">
        <f>G10+H10</f>
        <v>0</v>
      </c>
      <c r="J10" s="135">
        <v>0</v>
      </c>
      <c r="K10" s="210">
        <f>F10+(0.6*(I10+J10))</f>
        <v>0</v>
      </c>
      <c r="L10" s="211">
        <f>'AN10'!$I$28*'AN11'!K10</f>
        <v>0</v>
      </c>
      <c r="M10" s="137">
        <v>0</v>
      </c>
      <c r="N10" s="211">
        <f>L10*M10</f>
        <v>0</v>
      </c>
      <c r="O10" s="139">
        <v>0</v>
      </c>
      <c r="P10" s="139">
        <v>0</v>
      </c>
      <c r="Q10" s="140"/>
    </row>
    <row r="11" spans="1:17" ht="12.75">
      <c r="A11" s="133">
        <v>3</v>
      </c>
      <c r="B11" s="134"/>
      <c r="C11" s="134"/>
      <c r="D11" s="134"/>
      <c r="E11" s="134"/>
      <c r="F11" s="135">
        <v>0</v>
      </c>
      <c r="G11" s="135">
        <v>0</v>
      </c>
      <c r="H11" s="135">
        <v>0</v>
      </c>
      <c r="I11" s="210">
        <f aca="true" t="shared" si="0" ref="I11:I38">G11+H11</f>
        <v>0</v>
      </c>
      <c r="J11" s="135">
        <v>0</v>
      </c>
      <c r="K11" s="210">
        <f aca="true" t="shared" si="1" ref="K11:K38">F11+(0.6*(I11+J11))</f>
        <v>0</v>
      </c>
      <c r="L11" s="211">
        <f>'AN10'!$I$28*'AN11'!K11</f>
        <v>0</v>
      </c>
      <c r="M11" s="137">
        <v>0</v>
      </c>
      <c r="N11" s="211">
        <f aca="true" t="shared" si="2" ref="N11:N38">L11*M11</f>
        <v>0</v>
      </c>
      <c r="O11" s="139">
        <v>0</v>
      </c>
      <c r="P11" s="139">
        <v>0</v>
      </c>
      <c r="Q11" s="140"/>
    </row>
    <row r="12" spans="1:17" ht="12.75">
      <c r="A12" s="133">
        <v>4</v>
      </c>
      <c r="B12" s="134"/>
      <c r="C12" s="134"/>
      <c r="D12" s="134"/>
      <c r="E12" s="134"/>
      <c r="F12" s="135">
        <v>0</v>
      </c>
      <c r="G12" s="135">
        <v>0</v>
      </c>
      <c r="H12" s="135">
        <v>0</v>
      </c>
      <c r="I12" s="210">
        <f t="shared" si="0"/>
        <v>0</v>
      </c>
      <c r="J12" s="135">
        <v>0</v>
      </c>
      <c r="K12" s="210">
        <f t="shared" si="1"/>
        <v>0</v>
      </c>
      <c r="L12" s="211">
        <f>'AN10'!$I$28*'AN11'!K12</f>
        <v>0</v>
      </c>
      <c r="M12" s="137">
        <v>0</v>
      </c>
      <c r="N12" s="211">
        <f t="shared" si="2"/>
        <v>0</v>
      </c>
      <c r="O12" s="139">
        <v>0</v>
      </c>
      <c r="P12" s="139">
        <v>0</v>
      </c>
      <c r="Q12" s="140"/>
    </row>
    <row r="13" spans="1:17" ht="12.75">
      <c r="A13" s="133">
        <v>5</v>
      </c>
      <c r="B13" s="134"/>
      <c r="C13" s="134"/>
      <c r="D13" s="134"/>
      <c r="E13" s="134"/>
      <c r="F13" s="135">
        <v>0</v>
      </c>
      <c r="G13" s="135">
        <v>0</v>
      </c>
      <c r="H13" s="135">
        <v>0</v>
      </c>
      <c r="I13" s="210">
        <f t="shared" si="0"/>
        <v>0</v>
      </c>
      <c r="J13" s="135">
        <v>0</v>
      </c>
      <c r="K13" s="210">
        <f t="shared" si="1"/>
        <v>0</v>
      </c>
      <c r="L13" s="211">
        <f>'AN10'!$I$28*'AN11'!K13</f>
        <v>0</v>
      </c>
      <c r="M13" s="137">
        <v>0</v>
      </c>
      <c r="N13" s="211">
        <f t="shared" si="2"/>
        <v>0</v>
      </c>
      <c r="O13" s="139">
        <v>0</v>
      </c>
      <c r="P13" s="139">
        <v>0</v>
      </c>
      <c r="Q13" s="140"/>
    </row>
    <row r="14" spans="1:17" ht="12.75">
      <c r="A14" s="133">
        <v>6</v>
      </c>
      <c r="B14" s="134"/>
      <c r="C14" s="134"/>
      <c r="D14" s="134"/>
      <c r="E14" s="134"/>
      <c r="F14" s="135">
        <v>0</v>
      </c>
      <c r="G14" s="135">
        <v>0</v>
      </c>
      <c r="H14" s="135">
        <v>0</v>
      </c>
      <c r="I14" s="210">
        <f t="shared" si="0"/>
        <v>0</v>
      </c>
      <c r="J14" s="135">
        <v>0</v>
      </c>
      <c r="K14" s="210">
        <f t="shared" si="1"/>
        <v>0</v>
      </c>
      <c r="L14" s="211">
        <f>'AN10'!$I$28*'AN11'!K14</f>
        <v>0</v>
      </c>
      <c r="M14" s="137">
        <v>0</v>
      </c>
      <c r="N14" s="211">
        <f t="shared" si="2"/>
        <v>0</v>
      </c>
      <c r="O14" s="139">
        <v>0</v>
      </c>
      <c r="P14" s="139">
        <v>0</v>
      </c>
      <c r="Q14" s="140"/>
    </row>
    <row r="15" spans="1:17" ht="12.75">
      <c r="A15" s="133">
        <v>7</v>
      </c>
      <c r="B15" s="134"/>
      <c r="C15" s="134"/>
      <c r="D15" s="134"/>
      <c r="E15" s="134"/>
      <c r="F15" s="135">
        <v>0</v>
      </c>
      <c r="G15" s="135">
        <v>0</v>
      </c>
      <c r="H15" s="135">
        <v>0</v>
      </c>
      <c r="I15" s="210">
        <f t="shared" si="0"/>
        <v>0</v>
      </c>
      <c r="J15" s="135">
        <v>0</v>
      </c>
      <c r="K15" s="210">
        <f t="shared" si="1"/>
        <v>0</v>
      </c>
      <c r="L15" s="211">
        <f>'AN10'!$I$28*'AN11'!K15</f>
        <v>0</v>
      </c>
      <c r="M15" s="137">
        <v>0</v>
      </c>
      <c r="N15" s="211">
        <f t="shared" si="2"/>
        <v>0</v>
      </c>
      <c r="O15" s="139">
        <v>0</v>
      </c>
      <c r="P15" s="139">
        <v>0</v>
      </c>
      <c r="Q15" s="140"/>
    </row>
    <row r="16" spans="1:17" ht="12.75">
      <c r="A16" s="133">
        <v>8</v>
      </c>
      <c r="B16" s="134"/>
      <c r="C16" s="134"/>
      <c r="D16" s="134"/>
      <c r="E16" s="134"/>
      <c r="F16" s="135">
        <v>0</v>
      </c>
      <c r="G16" s="135">
        <v>0</v>
      </c>
      <c r="H16" s="135">
        <v>0</v>
      </c>
      <c r="I16" s="210">
        <f t="shared" si="0"/>
        <v>0</v>
      </c>
      <c r="J16" s="135">
        <v>0</v>
      </c>
      <c r="K16" s="210">
        <f t="shared" si="1"/>
        <v>0</v>
      </c>
      <c r="L16" s="211">
        <f>'AN10'!$I$28*'AN11'!K16</f>
        <v>0</v>
      </c>
      <c r="M16" s="137">
        <v>0</v>
      </c>
      <c r="N16" s="211">
        <f t="shared" si="2"/>
        <v>0</v>
      </c>
      <c r="O16" s="139">
        <v>0</v>
      </c>
      <c r="P16" s="139">
        <v>0</v>
      </c>
      <c r="Q16" s="140"/>
    </row>
    <row r="17" spans="1:17" ht="12.75">
      <c r="A17" s="133">
        <v>9</v>
      </c>
      <c r="B17" s="134"/>
      <c r="C17" s="134"/>
      <c r="D17" s="134"/>
      <c r="E17" s="134"/>
      <c r="F17" s="135">
        <v>0</v>
      </c>
      <c r="G17" s="135">
        <v>0</v>
      </c>
      <c r="H17" s="135">
        <v>0</v>
      </c>
      <c r="I17" s="210">
        <f t="shared" si="0"/>
        <v>0</v>
      </c>
      <c r="J17" s="135">
        <v>0</v>
      </c>
      <c r="K17" s="210">
        <f t="shared" si="1"/>
        <v>0</v>
      </c>
      <c r="L17" s="211">
        <f>'AN10'!$I$28*'AN11'!K17</f>
        <v>0</v>
      </c>
      <c r="M17" s="137">
        <v>0</v>
      </c>
      <c r="N17" s="211">
        <f t="shared" si="2"/>
        <v>0</v>
      </c>
      <c r="O17" s="139">
        <v>0</v>
      </c>
      <c r="P17" s="139">
        <v>0</v>
      </c>
      <c r="Q17" s="140"/>
    </row>
    <row r="18" spans="1:17" ht="12.75">
      <c r="A18" s="133">
        <v>10</v>
      </c>
      <c r="B18" s="134"/>
      <c r="C18" s="134"/>
      <c r="D18" s="134"/>
      <c r="E18" s="134"/>
      <c r="F18" s="135">
        <v>0</v>
      </c>
      <c r="G18" s="135">
        <v>0</v>
      </c>
      <c r="H18" s="135">
        <v>0</v>
      </c>
      <c r="I18" s="210">
        <f t="shared" si="0"/>
        <v>0</v>
      </c>
      <c r="J18" s="135">
        <v>0</v>
      </c>
      <c r="K18" s="210">
        <f t="shared" si="1"/>
        <v>0</v>
      </c>
      <c r="L18" s="211">
        <f>'AN10'!$I$28*'AN11'!K18</f>
        <v>0</v>
      </c>
      <c r="M18" s="137">
        <v>0</v>
      </c>
      <c r="N18" s="211">
        <f t="shared" si="2"/>
        <v>0</v>
      </c>
      <c r="O18" s="139">
        <v>0</v>
      </c>
      <c r="P18" s="139">
        <v>0</v>
      </c>
      <c r="Q18" s="140"/>
    </row>
    <row r="19" spans="1:17" ht="12.75">
      <c r="A19" s="133">
        <v>11</v>
      </c>
      <c r="B19" s="134"/>
      <c r="C19" s="134"/>
      <c r="D19" s="134"/>
      <c r="E19" s="134"/>
      <c r="F19" s="135">
        <v>0</v>
      </c>
      <c r="G19" s="135">
        <v>0</v>
      </c>
      <c r="H19" s="135">
        <v>0</v>
      </c>
      <c r="I19" s="210">
        <f aca="true" t="shared" si="3" ref="I19:I28">G19+H19</f>
        <v>0</v>
      </c>
      <c r="J19" s="135">
        <v>0</v>
      </c>
      <c r="K19" s="210">
        <f aca="true" t="shared" si="4" ref="K19:K28">F19+(0.6*(I19+J19))</f>
        <v>0</v>
      </c>
      <c r="L19" s="211">
        <f>'AN10'!$I$28*'AN11'!K19</f>
        <v>0</v>
      </c>
      <c r="M19" s="137">
        <v>0</v>
      </c>
      <c r="N19" s="211">
        <f t="shared" si="2"/>
        <v>0</v>
      </c>
      <c r="O19" s="139">
        <v>0</v>
      </c>
      <c r="P19" s="139">
        <v>0</v>
      </c>
      <c r="Q19" s="140"/>
    </row>
    <row r="20" spans="1:17" ht="12.75">
      <c r="A20" s="133">
        <v>12</v>
      </c>
      <c r="B20" s="134"/>
      <c r="C20" s="134"/>
      <c r="D20" s="134"/>
      <c r="E20" s="134"/>
      <c r="F20" s="135">
        <v>0</v>
      </c>
      <c r="G20" s="135">
        <v>0</v>
      </c>
      <c r="H20" s="135">
        <v>0</v>
      </c>
      <c r="I20" s="210">
        <f t="shared" si="3"/>
        <v>0</v>
      </c>
      <c r="J20" s="135">
        <v>0</v>
      </c>
      <c r="K20" s="210">
        <f t="shared" si="4"/>
        <v>0</v>
      </c>
      <c r="L20" s="211">
        <f>'AN10'!$I$28*'AN11'!K20</f>
        <v>0</v>
      </c>
      <c r="M20" s="137">
        <v>0</v>
      </c>
      <c r="N20" s="211">
        <f t="shared" si="2"/>
        <v>0</v>
      </c>
      <c r="O20" s="139">
        <v>0</v>
      </c>
      <c r="P20" s="139">
        <v>0</v>
      </c>
      <c r="Q20" s="140"/>
    </row>
    <row r="21" spans="1:17" ht="12.75">
      <c r="A21" s="133">
        <v>13</v>
      </c>
      <c r="B21" s="134"/>
      <c r="C21" s="134"/>
      <c r="D21" s="134"/>
      <c r="E21" s="134"/>
      <c r="F21" s="135">
        <v>0</v>
      </c>
      <c r="G21" s="135">
        <v>0</v>
      </c>
      <c r="H21" s="135">
        <v>0</v>
      </c>
      <c r="I21" s="210">
        <f t="shared" si="3"/>
        <v>0</v>
      </c>
      <c r="J21" s="135">
        <v>0</v>
      </c>
      <c r="K21" s="210">
        <f t="shared" si="4"/>
        <v>0</v>
      </c>
      <c r="L21" s="211">
        <f>'AN10'!$I$28*'AN11'!K21</f>
        <v>0</v>
      </c>
      <c r="M21" s="137">
        <v>0</v>
      </c>
      <c r="N21" s="211">
        <f t="shared" si="2"/>
        <v>0</v>
      </c>
      <c r="O21" s="139">
        <v>0</v>
      </c>
      <c r="P21" s="139">
        <v>0</v>
      </c>
      <c r="Q21" s="140"/>
    </row>
    <row r="22" spans="1:17" ht="12.75">
      <c r="A22" s="133">
        <v>14</v>
      </c>
      <c r="B22" s="134"/>
      <c r="C22" s="134"/>
      <c r="D22" s="134"/>
      <c r="E22" s="134"/>
      <c r="F22" s="135">
        <v>0</v>
      </c>
      <c r="G22" s="135">
        <v>0</v>
      </c>
      <c r="H22" s="135">
        <v>0</v>
      </c>
      <c r="I22" s="210">
        <f t="shared" si="3"/>
        <v>0</v>
      </c>
      <c r="J22" s="135">
        <v>0</v>
      </c>
      <c r="K22" s="210">
        <f t="shared" si="4"/>
        <v>0</v>
      </c>
      <c r="L22" s="211">
        <f>'AN10'!$I$28*'AN11'!K22</f>
        <v>0</v>
      </c>
      <c r="M22" s="137">
        <v>0</v>
      </c>
      <c r="N22" s="211">
        <f t="shared" si="2"/>
        <v>0</v>
      </c>
      <c r="O22" s="139">
        <v>0</v>
      </c>
      <c r="P22" s="139">
        <v>0</v>
      </c>
      <c r="Q22" s="140"/>
    </row>
    <row r="23" spans="1:17" ht="12.75">
      <c r="A23" s="133">
        <v>15</v>
      </c>
      <c r="B23" s="134"/>
      <c r="C23" s="134"/>
      <c r="D23" s="134"/>
      <c r="E23" s="134"/>
      <c r="F23" s="135">
        <v>0</v>
      </c>
      <c r="G23" s="135">
        <v>0</v>
      </c>
      <c r="H23" s="135">
        <v>0</v>
      </c>
      <c r="I23" s="210">
        <f t="shared" si="3"/>
        <v>0</v>
      </c>
      <c r="J23" s="135">
        <v>0</v>
      </c>
      <c r="K23" s="210">
        <f t="shared" si="4"/>
        <v>0</v>
      </c>
      <c r="L23" s="211">
        <f>'AN10'!$I$28*'AN11'!K23</f>
        <v>0</v>
      </c>
      <c r="M23" s="137">
        <v>0</v>
      </c>
      <c r="N23" s="211">
        <f t="shared" si="2"/>
        <v>0</v>
      </c>
      <c r="O23" s="139">
        <v>0</v>
      </c>
      <c r="P23" s="139">
        <v>0</v>
      </c>
      <c r="Q23" s="140"/>
    </row>
    <row r="24" spans="1:17" ht="12.75">
      <c r="A24" s="133">
        <v>16</v>
      </c>
      <c r="B24" s="134"/>
      <c r="C24" s="134"/>
      <c r="D24" s="134"/>
      <c r="E24" s="134"/>
      <c r="F24" s="135">
        <v>0</v>
      </c>
      <c r="G24" s="135">
        <v>0</v>
      </c>
      <c r="H24" s="135">
        <v>0</v>
      </c>
      <c r="I24" s="210">
        <f t="shared" si="3"/>
        <v>0</v>
      </c>
      <c r="J24" s="135">
        <v>0</v>
      </c>
      <c r="K24" s="210">
        <f t="shared" si="4"/>
        <v>0</v>
      </c>
      <c r="L24" s="211">
        <f>'AN10'!$I$28*'AN11'!K24</f>
        <v>0</v>
      </c>
      <c r="M24" s="137">
        <v>0</v>
      </c>
      <c r="N24" s="211">
        <f t="shared" si="2"/>
        <v>0</v>
      </c>
      <c r="O24" s="139">
        <v>0</v>
      </c>
      <c r="P24" s="139">
        <v>0</v>
      </c>
      <c r="Q24" s="140"/>
    </row>
    <row r="25" spans="1:17" ht="12.75">
      <c r="A25" s="133">
        <v>17</v>
      </c>
      <c r="B25" s="134"/>
      <c r="C25" s="134"/>
      <c r="D25" s="134"/>
      <c r="E25" s="134"/>
      <c r="F25" s="135">
        <v>0</v>
      </c>
      <c r="G25" s="135">
        <v>0</v>
      </c>
      <c r="H25" s="135">
        <v>0</v>
      </c>
      <c r="I25" s="210">
        <f t="shared" si="3"/>
        <v>0</v>
      </c>
      <c r="J25" s="135">
        <v>0</v>
      </c>
      <c r="K25" s="210">
        <f t="shared" si="4"/>
        <v>0</v>
      </c>
      <c r="L25" s="211">
        <f>'AN10'!$I$28*'AN11'!K25</f>
        <v>0</v>
      </c>
      <c r="M25" s="137">
        <v>0</v>
      </c>
      <c r="N25" s="211">
        <f t="shared" si="2"/>
        <v>0</v>
      </c>
      <c r="O25" s="139">
        <v>0</v>
      </c>
      <c r="P25" s="139">
        <v>0</v>
      </c>
      <c r="Q25" s="140"/>
    </row>
    <row r="26" spans="1:17" ht="12.75">
      <c r="A26" s="133">
        <v>18</v>
      </c>
      <c r="B26" s="134"/>
      <c r="C26" s="134"/>
      <c r="D26" s="134"/>
      <c r="E26" s="134"/>
      <c r="F26" s="135">
        <v>0</v>
      </c>
      <c r="G26" s="135">
        <v>0</v>
      </c>
      <c r="H26" s="135">
        <v>0</v>
      </c>
      <c r="I26" s="210">
        <f t="shared" si="3"/>
        <v>0</v>
      </c>
      <c r="J26" s="135">
        <v>0</v>
      </c>
      <c r="K26" s="210">
        <f t="shared" si="4"/>
        <v>0</v>
      </c>
      <c r="L26" s="211">
        <f>'AN10'!$I$28*'AN11'!K26</f>
        <v>0</v>
      </c>
      <c r="M26" s="137">
        <v>0</v>
      </c>
      <c r="N26" s="211">
        <f t="shared" si="2"/>
        <v>0</v>
      </c>
      <c r="O26" s="139">
        <v>0</v>
      </c>
      <c r="P26" s="139">
        <v>0</v>
      </c>
      <c r="Q26" s="140"/>
    </row>
    <row r="27" spans="1:17" ht="12.75">
      <c r="A27" s="133">
        <v>19</v>
      </c>
      <c r="B27" s="134"/>
      <c r="C27" s="134"/>
      <c r="D27" s="134"/>
      <c r="E27" s="134"/>
      <c r="F27" s="135">
        <v>0</v>
      </c>
      <c r="G27" s="135">
        <v>0</v>
      </c>
      <c r="H27" s="135">
        <v>0</v>
      </c>
      <c r="I27" s="210">
        <f t="shared" si="3"/>
        <v>0</v>
      </c>
      <c r="J27" s="135">
        <v>0</v>
      </c>
      <c r="K27" s="210">
        <f t="shared" si="4"/>
        <v>0</v>
      </c>
      <c r="L27" s="211">
        <f>'AN10'!$I$28*'AN11'!K27</f>
        <v>0</v>
      </c>
      <c r="M27" s="137">
        <v>0</v>
      </c>
      <c r="N27" s="211">
        <f t="shared" si="2"/>
        <v>0</v>
      </c>
      <c r="O27" s="139">
        <v>0</v>
      </c>
      <c r="P27" s="139">
        <v>0</v>
      </c>
      <c r="Q27" s="140"/>
    </row>
    <row r="28" spans="1:17" ht="12.75">
      <c r="A28" s="133">
        <v>20</v>
      </c>
      <c r="B28" s="134"/>
      <c r="C28" s="134"/>
      <c r="D28" s="134"/>
      <c r="E28" s="134"/>
      <c r="F28" s="135">
        <v>0</v>
      </c>
      <c r="G28" s="135">
        <v>0</v>
      </c>
      <c r="H28" s="135">
        <v>0</v>
      </c>
      <c r="I28" s="210">
        <f t="shared" si="3"/>
        <v>0</v>
      </c>
      <c r="J28" s="135">
        <v>0</v>
      </c>
      <c r="K28" s="210">
        <f t="shared" si="4"/>
        <v>0</v>
      </c>
      <c r="L28" s="211">
        <f>'AN10'!$I$28*'AN11'!K28</f>
        <v>0</v>
      </c>
      <c r="M28" s="137">
        <v>0</v>
      </c>
      <c r="N28" s="211">
        <f t="shared" si="2"/>
        <v>0</v>
      </c>
      <c r="O28" s="139">
        <v>0</v>
      </c>
      <c r="P28" s="139">
        <v>0</v>
      </c>
      <c r="Q28" s="140"/>
    </row>
    <row r="29" spans="1:17" ht="12.75">
      <c r="A29" s="133">
        <v>21</v>
      </c>
      <c r="B29" s="134"/>
      <c r="C29" s="134"/>
      <c r="D29" s="134"/>
      <c r="E29" s="134"/>
      <c r="F29" s="135">
        <v>0</v>
      </c>
      <c r="G29" s="135">
        <v>0</v>
      </c>
      <c r="H29" s="135">
        <v>0</v>
      </c>
      <c r="I29" s="210">
        <f t="shared" si="0"/>
        <v>0</v>
      </c>
      <c r="J29" s="135">
        <v>0</v>
      </c>
      <c r="K29" s="210">
        <f t="shared" si="1"/>
        <v>0</v>
      </c>
      <c r="L29" s="211">
        <f>'AN10'!$I$28*'AN11'!K29</f>
        <v>0</v>
      </c>
      <c r="M29" s="137">
        <v>0</v>
      </c>
      <c r="N29" s="211">
        <f t="shared" si="2"/>
        <v>0</v>
      </c>
      <c r="O29" s="139">
        <v>0</v>
      </c>
      <c r="P29" s="139">
        <v>0</v>
      </c>
      <c r="Q29" s="140"/>
    </row>
    <row r="30" spans="1:17" ht="12.75">
      <c r="A30" s="133">
        <v>22</v>
      </c>
      <c r="B30" s="134"/>
      <c r="C30" s="134"/>
      <c r="D30" s="134"/>
      <c r="E30" s="134"/>
      <c r="F30" s="135">
        <v>0</v>
      </c>
      <c r="G30" s="135">
        <v>0</v>
      </c>
      <c r="H30" s="135">
        <v>0</v>
      </c>
      <c r="I30" s="210">
        <f t="shared" si="0"/>
        <v>0</v>
      </c>
      <c r="J30" s="135">
        <v>0</v>
      </c>
      <c r="K30" s="210">
        <f t="shared" si="1"/>
        <v>0</v>
      </c>
      <c r="L30" s="211">
        <f>'AN10'!$I$28*'AN11'!K30</f>
        <v>0</v>
      </c>
      <c r="M30" s="137">
        <v>0</v>
      </c>
      <c r="N30" s="211">
        <f t="shared" si="2"/>
        <v>0</v>
      </c>
      <c r="O30" s="139">
        <v>0</v>
      </c>
      <c r="P30" s="139">
        <v>0</v>
      </c>
      <c r="Q30" s="140"/>
    </row>
    <row r="31" spans="1:17" ht="12.75">
      <c r="A31" s="133">
        <v>23</v>
      </c>
      <c r="B31" s="134"/>
      <c r="C31" s="134"/>
      <c r="D31" s="134"/>
      <c r="E31" s="134"/>
      <c r="F31" s="135">
        <v>0</v>
      </c>
      <c r="G31" s="135">
        <v>0</v>
      </c>
      <c r="H31" s="135">
        <v>0</v>
      </c>
      <c r="I31" s="210">
        <f t="shared" si="0"/>
        <v>0</v>
      </c>
      <c r="J31" s="135">
        <v>0</v>
      </c>
      <c r="K31" s="210">
        <f t="shared" si="1"/>
        <v>0</v>
      </c>
      <c r="L31" s="211">
        <f>'AN10'!$I$28*'AN11'!K31</f>
        <v>0</v>
      </c>
      <c r="M31" s="137">
        <v>0</v>
      </c>
      <c r="N31" s="211">
        <f t="shared" si="2"/>
        <v>0</v>
      </c>
      <c r="O31" s="139">
        <v>0</v>
      </c>
      <c r="P31" s="139">
        <v>0</v>
      </c>
      <c r="Q31" s="140"/>
    </row>
    <row r="32" spans="1:17" ht="12.75">
      <c r="A32" s="133">
        <v>24</v>
      </c>
      <c r="B32" s="134"/>
      <c r="C32" s="134"/>
      <c r="D32" s="134"/>
      <c r="E32" s="134"/>
      <c r="F32" s="135">
        <v>0</v>
      </c>
      <c r="G32" s="135">
        <v>0</v>
      </c>
      <c r="H32" s="135">
        <v>0</v>
      </c>
      <c r="I32" s="210">
        <f t="shared" si="0"/>
        <v>0</v>
      </c>
      <c r="J32" s="135">
        <v>0</v>
      </c>
      <c r="K32" s="210">
        <f t="shared" si="1"/>
        <v>0</v>
      </c>
      <c r="L32" s="211">
        <f>'AN10'!$I$28*'AN11'!K32</f>
        <v>0</v>
      </c>
      <c r="M32" s="137">
        <v>0</v>
      </c>
      <c r="N32" s="211">
        <f t="shared" si="2"/>
        <v>0</v>
      </c>
      <c r="O32" s="139">
        <v>0</v>
      </c>
      <c r="P32" s="139">
        <v>0</v>
      </c>
      <c r="Q32" s="140"/>
    </row>
    <row r="33" spans="1:17" ht="12.75">
      <c r="A33" s="133">
        <v>25</v>
      </c>
      <c r="B33" s="134"/>
      <c r="C33" s="134"/>
      <c r="D33" s="134"/>
      <c r="E33" s="134"/>
      <c r="F33" s="135">
        <v>0</v>
      </c>
      <c r="G33" s="135">
        <v>0</v>
      </c>
      <c r="H33" s="135">
        <v>0</v>
      </c>
      <c r="I33" s="210">
        <f t="shared" si="0"/>
        <v>0</v>
      </c>
      <c r="J33" s="135">
        <v>0</v>
      </c>
      <c r="K33" s="210">
        <f t="shared" si="1"/>
        <v>0</v>
      </c>
      <c r="L33" s="211">
        <f>'AN10'!$I$28*'AN11'!K33</f>
        <v>0</v>
      </c>
      <c r="M33" s="137">
        <v>0</v>
      </c>
      <c r="N33" s="211">
        <f t="shared" si="2"/>
        <v>0</v>
      </c>
      <c r="O33" s="139">
        <v>0</v>
      </c>
      <c r="P33" s="139">
        <v>0</v>
      </c>
      <c r="Q33" s="140"/>
    </row>
    <row r="34" spans="1:17" ht="12.75">
      <c r="A34" s="133">
        <v>26</v>
      </c>
      <c r="B34" s="134"/>
      <c r="C34" s="134"/>
      <c r="D34" s="134"/>
      <c r="E34" s="134"/>
      <c r="F34" s="135">
        <v>0</v>
      </c>
      <c r="G34" s="135">
        <v>0</v>
      </c>
      <c r="H34" s="135">
        <v>0</v>
      </c>
      <c r="I34" s="210">
        <f t="shared" si="0"/>
        <v>0</v>
      </c>
      <c r="J34" s="135">
        <v>0</v>
      </c>
      <c r="K34" s="210">
        <f t="shared" si="1"/>
        <v>0</v>
      </c>
      <c r="L34" s="211">
        <f>'AN10'!$I$28*'AN11'!K34</f>
        <v>0</v>
      </c>
      <c r="M34" s="137">
        <v>0</v>
      </c>
      <c r="N34" s="211">
        <f t="shared" si="2"/>
        <v>0</v>
      </c>
      <c r="O34" s="139">
        <v>0</v>
      </c>
      <c r="P34" s="139">
        <v>0</v>
      </c>
      <c r="Q34" s="140"/>
    </row>
    <row r="35" spans="1:17" ht="12.75">
      <c r="A35" s="133">
        <v>27</v>
      </c>
      <c r="B35" s="134"/>
      <c r="C35" s="134"/>
      <c r="D35" s="134"/>
      <c r="E35" s="134"/>
      <c r="F35" s="135">
        <v>0</v>
      </c>
      <c r="G35" s="135">
        <v>0</v>
      </c>
      <c r="H35" s="135">
        <v>0</v>
      </c>
      <c r="I35" s="210">
        <f t="shared" si="0"/>
        <v>0</v>
      </c>
      <c r="J35" s="135">
        <v>0</v>
      </c>
      <c r="K35" s="210">
        <f t="shared" si="1"/>
        <v>0</v>
      </c>
      <c r="L35" s="211">
        <f>'AN10'!$I$28*'AN11'!K35</f>
        <v>0</v>
      </c>
      <c r="M35" s="137">
        <v>0</v>
      </c>
      <c r="N35" s="211">
        <f t="shared" si="2"/>
        <v>0</v>
      </c>
      <c r="O35" s="139">
        <v>0</v>
      </c>
      <c r="P35" s="139">
        <v>0</v>
      </c>
      <c r="Q35" s="140"/>
    </row>
    <row r="36" spans="1:17" ht="12.75">
      <c r="A36" s="133">
        <v>28</v>
      </c>
      <c r="B36" s="134"/>
      <c r="C36" s="134"/>
      <c r="D36" s="134"/>
      <c r="E36" s="134"/>
      <c r="F36" s="135">
        <v>0</v>
      </c>
      <c r="G36" s="135">
        <v>0</v>
      </c>
      <c r="H36" s="135">
        <v>0</v>
      </c>
      <c r="I36" s="210">
        <f t="shared" si="0"/>
        <v>0</v>
      </c>
      <c r="J36" s="135">
        <v>0</v>
      </c>
      <c r="K36" s="210">
        <f t="shared" si="1"/>
        <v>0</v>
      </c>
      <c r="L36" s="211">
        <f>'AN10'!$I$28*'AN11'!K36</f>
        <v>0</v>
      </c>
      <c r="M36" s="137">
        <v>0</v>
      </c>
      <c r="N36" s="211">
        <f t="shared" si="2"/>
        <v>0</v>
      </c>
      <c r="O36" s="139">
        <v>0</v>
      </c>
      <c r="P36" s="139">
        <v>0</v>
      </c>
      <c r="Q36" s="140"/>
    </row>
    <row r="37" spans="1:17" ht="12.75">
      <c r="A37" s="133">
        <v>29</v>
      </c>
      <c r="B37" s="134"/>
      <c r="C37" s="134"/>
      <c r="D37" s="134"/>
      <c r="E37" s="134"/>
      <c r="F37" s="135">
        <v>0</v>
      </c>
      <c r="G37" s="135">
        <v>0</v>
      </c>
      <c r="H37" s="135">
        <v>0</v>
      </c>
      <c r="I37" s="210">
        <f t="shared" si="0"/>
        <v>0</v>
      </c>
      <c r="J37" s="135">
        <v>0</v>
      </c>
      <c r="K37" s="210">
        <f t="shared" si="1"/>
        <v>0</v>
      </c>
      <c r="L37" s="211">
        <f>'AN10'!$I$28*'AN11'!K37</f>
        <v>0</v>
      </c>
      <c r="M37" s="137">
        <v>0</v>
      </c>
      <c r="N37" s="211">
        <f t="shared" si="2"/>
        <v>0</v>
      </c>
      <c r="O37" s="139">
        <v>0</v>
      </c>
      <c r="P37" s="139">
        <v>0</v>
      </c>
      <c r="Q37" s="140"/>
    </row>
    <row r="38" spans="1:17" ht="12.75">
      <c r="A38" s="133">
        <v>30</v>
      </c>
      <c r="B38" s="134"/>
      <c r="C38" s="134"/>
      <c r="D38" s="134"/>
      <c r="E38" s="134"/>
      <c r="F38" s="135">
        <v>0</v>
      </c>
      <c r="G38" s="135">
        <v>0</v>
      </c>
      <c r="H38" s="135">
        <v>0</v>
      </c>
      <c r="I38" s="210">
        <f t="shared" si="0"/>
        <v>0</v>
      </c>
      <c r="J38" s="135">
        <v>0</v>
      </c>
      <c r="K38" s="210">
        <f t="shared" si="1"/>
        <v>0</v>
      </c>
      <c r="L38" s="211">
        <f>'AN10'!$I$28*'AN11'!K38</f>
        <v>0</v>
      </c>
      <c r="M38" s="137">
        <v>0</v>
      </c>
      <c r="N38" s="211">
        <f t="shared" si="2"/>
        <v>0</v>
      </c>
      <c r="O38" s="139">
        <v>0</v>
      </c>
      <c r="P38" s="139">
        <v>0</v>
      </c>
      <c r="Q38" s="140"/>
    </row>
    <row r="39" spans="1:17" ht="12.75">
      <c r="A39" s="133">
        <v>31</v>
      </c>
      <c r="B39" s="134"/>
      <c r="C39" s="134"/>
      <c r="D39" s="134"/>
      <c r="E39" s="134"/>
      <c r="F39" s="135">
        <v>0</v>
      </c>
      <c r="G39" s="135">
        <v>0</v>
      </c>
      <c r="H39" s="135">
        <v>0</v>
      </c>
      <c r="I39" s="210">
        <f aca="true" t="shared" si="5" ref="I39:I68">G39+H39</f>
        <v>0</v>
      </c>
      <c r="J39" s="135">
        <v>0</v>
      </c>
      <c r="K39" s="210">
        <f aca="true" t="shared" si="6" ref="K39:K68">F39+(0.6*(I39+J39))</f>
        <v>0</v>
      </c>
      <c r="L39" s="211">
        <f>'AN10'!$I$28*'AN11'!K39</f>
        <v>0</v>
      </c>
      <c r="M39" s="137">
        <v>0</v>
      </c>
      <c r="N39" s="211">
        <f aca="true" t="shared" si="7" ref="N39:N68">L39*M39</f>
        <v>0</v>
      </c>
      <c r="O39" s="139">
        <v>0</v>
      </c>
      <c r="P39" s="139">
        <v>0</v>
      </c>
      <c r="Q39" s="140"/>
    </row>
    <row r="40" spans="1:17" ht="12.75">
      <c r="A40" s="133">
        <v>32</v>
      </c>
      <c r="B40" s="134"/>
      <c r="C40" s="134"/>
      <c r="D40" s="134"/>
      <c r="E40" s="134"/>
      <c r="F40" s="135">
        <v>0</v>
      </c>
      <c r="G40" s="135">
        <v>0</v>
      </c>
      <c r="H40" s="135">
        <v>0</v>
      </c>
      <c r="I40" s="210">
        <f t="shared" si="5"/>
        <v>0</v>
      </c>
      <c r="J40" s="135">
        <v>0</v>
      </c>
      <c r="K40" s="210">
        <f t="shared" si="6"/>
        <v>0</v>
      </c>
      <c r="L40" s="211">
        <f>'AN10'!$I$28*'AN11'!K40</f>
        <v>0</v>
      </c>
      <c r="M40" s="137">
        <v>0</v>
      </c>
      <c r="N40" s="211">
        <f t="shared" si="7"/>
        <v>0</v>
      </c>
      <c r="O40" s="139">
        <v>0</v>
      </c>
      <c r="P40" s="139">
        <v>0</v>
      </c>
      <c r="Q40" s="140"/>
    </row>
    <row r="41" spans="1:17" ht="12.75">
      <c r="A41" s="133">
        <v>33</v>
      </c>
      <c r="B41" s="134"/>
      <c r="C41" s="134"/>
      <c r="D41" s="134"/>
      <c r="E41" s="134"/>
      <c r="F41" s="135">
        <v>0</v>
      </c>
      <c r="G41" s="135">
        <v>0</v>
      </c>
      <c r="H41" s="135">
        <v>0</v>
      </c>
      <c r="I41" s="210">
        <f t="shared" si="5"/>
        <v>0</v>
      </c>
      <c r="J41" s="135">
        <v>0</v>
      </c>
      <c r="K41" s="210">
        <f t="shared" si="6"/>
        <v>0</v>
      </c>
      <c r="L41" s="211">
        <f>'AN10'!$I$28*'AN11'!K41</f>
        <v>0</v>
      </c>
      <c r="M41" s="137">
        <v>0</v>
      </c>
      <c r="N41" s="211">
        <f t="shared" si="7"/>
        <v>0</v>
      </c>
      <c r="O41" s="139">
        <v>0</v>
      </c>
      <c r="P41" s="139">
        <v>0</v>
      </c>
      <c r="Q41" s="140"/>
    </row>
    <row r="42" spans="1:17" ht="12.75">
      <c r="A42" s="133">
        <v>34</v>
      </c>
      <c r="B42" s="134"/>
      <c r="C42" s="134"/>
      <c r="D42" s="134"/>
      <c r="E42" s="134"/>
      <c r="F42" s="135">
        <v>0</v>
      </c>
      <c r="G42" s="135">
        <v>0</v>
      </c>
      <c r="H42" s="135">
        <v>0</v>
      </c>
      <c r="I42" s="210">
        <f t="shared" si="5"/>
        <v>0</v>
      </c>
      <c r="J42" s="135">
        <v>0</v>
      </c>
      <c r="K42" s="210">
        <f t="shared" si="6"/>
        <v>0</v>
      </c>
      <c r="L42" s="211">
        <f>'AN10'!$I$28*'AN11'!K42</f>
        <v>0</v>
      </c>
      <c r="M42" s="137">
        <v>0</v>
      </c>
      <c r="N42" s="211">
        <f t="shared" si="7"/>
        <v>0</v>
      </c>
      <c r="O42" s="139">
        <v>0</v>
      </c>
      <c r="P42" s="139">
        <v>0</v>
      </c>
      <c r="Q42" s="140"/>
    </row>
    <row r="43" spans="1:17" ht="12.75">
      <c r="A43" s="133">
        <v>35</v>
      </c>
      <c r="B43" s="134"/>
      <c r="C43" s="134"/>
      <c r="D43" s="134"/>
      <c r="E43" s="134"/>
      <c r="F43" s="135">
        <v>0</v>
      </c>
      <c r="G43" s="135">
        <v>0</v>
      </c>
      <c r="H43" s="135">
        <v>0</v>
      </c>
      <c r="I43" s="210">
        <f t="shared" si="5"/>
        <v>0</v>
      </c>
      <c r="J43" s="135">
        <v>0</v>
      </c>
      <c r="K43" s="210">
        <f t="shared" si="6"/>
        <v>0</v>
      </c>
      <c r="L43" s="211">
        <f>'AN10'!$I$28*'AN11'!K43</f>
        <v>0</v>
      </c>
      <c r="M43" s="137">
        <v>0</v>
      </c>
      <c r="N43" s="211">
        <f t="shared" si="7"/>
        <v>0</v>
      </c>
      <c r="O43" s="139">
        <v>0</v>
      </c>
      <c r="P43" s="139">
        <v>0</v>
      </c>
      <c r="Q43" s="140"/>
    </row>
    <row r="44" spans="1:17" ht="12.75">
      <c r="A44" s="133">
        <v>36</v>
      </c>
      <c r="B44" s="134"/>
      <c r="C44" s="134"/>
      <c r="D44" s="134"/>
      <c r="E44" s="134"/>
      <c r="F44" s="135">
        <v>0</v>
      </c>
      <c r="G44" s="135">
        <v>0</v>
      </c>
      <c r="H44" s="135">
        <v>0</v>
      </c>
      <c r="I44" s="210">
        <f t="shared" si="5"/>
        <v>0</v>
      </c>
      <c r="J44" s="135">
        <v>0</v>
      </c>
      <c r="K44" s="210">
        <f t="shared" si="6"/>
        <v>0</v>
      </c>
      <c r="L44" s="211">
        <f>'AN10'!$I$28*'AN11'!K44</f>
        <v>0</v>
      </c>
      <c r="M44" s="137">
        <v>0</v>
      </c>
      <c r="N44" s="211">
        <f t="shared" si="7"/>
        <v>0</v>
      </c>
      <c r="O44" s="139">
        <v>0</v>
      </c>
      <c r="P44" s="139">
        <v>0</v>
      </c>
      <c r="Q44" s="140"/>
    </row>
    <row r="45" spans="1:17" ht="12.75">
      <c r="A45" s="133">
        <v>37</v>
      </c>
      <c r="B45" s="134"/>
      <c r="C45" s="134"/>
      <c r="D45" s="134"/>
      <c r="E45" s="134"/>
      <c r="F45" s="135">
        <v>0</v>
      </c>
      <c r="G45" s="135">
        <v>0</v>
      </c>
      <c r="H45" s="135">
        <v>0</v>
      </c>
      <c r="I45" s="210">
        <f t="shared" si="5"/>
        <v>0</v>
      </c>
      <c r="J45" s="135">
        <v>0</v>
      </c>
      <c r="K45" s="210">
        <f t="shared" si="6"/>
        <v>0</v>
      </c>
      <c r="L45" s="211">
        <f>'AN10'!$I$28*'AN11'!K45</f>
        <v>0</v>
      </c>
      <c r="M45" s="137">
        <v>0</v>
      </c>
      <c r="N45" s="211">
        <f t="shared" si="7"/>
        <v>0</v>
      </c>
      <c r="O45" s="139">
        <v>0</v>
      </c>
      <c r="P45" s="139">
        <v>0</v>
      </c>
      <c r="Q45" s="140"/>
    </row>
    <row r="46" spans="1:17" ht="12.75">
      <c r="A46" s="133">
        <v>38</v>
      </c>
      <c r="B46" s="134"/>
      <c r="C46" s="134"/>
      <c r="D46" s="134"/>
      <c r="E46" s="134"/>
      <c r="F46" s="135">
        <v>0</v>
      </c>
      <c r="G46" s="135">
        <v>0</v>
      </c>
      <c r="H46" s="135">
        <v>0</v>
      </c>
      <c r="I46" s="210">
        <f t="shared" si="5"/>
        <v>0</v>
      </c>
      <c r="J46" s="135">
        <v>0</v>
      </c>
      <c r="K46" s="210">
        <f t="shared" si="6"/>
        <v>0</v>
      </c>
      <c r="L46" s="211">
        <f>'AN10'!$I$28*'AN11'!K46</f>
        <v>0</v>
      </c>
      <c r="M46" s="137">
        <v>0</v>
      </c>
      <c r="N46" s="211">
        <f t="shared" si="7"/>
        <v>0</v>
      </c>
      <c r="O46" s="139">
        <v>0</v>
      </c>
      <c r="P46" s="139">
        <v>0</v>
      </c>
      <c r="Q46" s="140"/>
    </row>
    <row r="47" spans="1:17" ht="12.75">
      <c r="A47" s="133">
        <v>39</v>
      </c>
      <c r="B47" s="134"/>
      <c r="C47" s="134"/>
      <c r="D47" s="134"/>
      <c r="E47" s="134"/>
      <c r="F47" s="135">
        <v>0</v>
      </c>
      <c r="G47" s="135">
        <v>0</v>
      </c>
      <c r="H47" s="135">
        <v>0</v>
      </c>
      <c r="I47" s="210">
        <f t="shared" si="5"/>
        <v>0</v>
      </c>
      <c r="J47" s="135">
        <v>0</v>
      </c>
      <c r="K47" s="210">
        <f t="shared" si="6"/>
        <v>0</v>
      </c>
      <c r="L47" s="211">
        <f>'AN10'!$I$28*'AN11'!K47</f>
        <v>0</v>
      </c>
      <c r="M47" s="137">
        <v>0</v>
      </c>
      <c r="N47" s="211">
        <f t="shared" si="7"/>
        <v>0</v>
      </c>
      <c r="O47" s="139">
        <v>0</v>
      </c>
      <c r="P47" s="139">
        <v>0</v>
      </c>
      <c r="Q47" s="140"/>
    </row>
    <row r="48" spans="1:17" ht="12.75">
      <c r="A48" s="133">
        <v>40</v>
      </c>
      <c r="B48" s="134"/>
      <c r="C48" s="134"/>
      <c r="D48" s="134"/>
      <c r="E48" s="134"/>
      <c r="F48" s="135">
        <v>0</v>
      </c>
      <c r="G48" s="135">
        <v>0</v>
      </c>
      <c r="H48" s="135">
        <v>0</v>
      </c>
      <c r="I48" s="210">
        <f t="shared" si="5"/>
        <v>0</v>
      </c>
      <c r="J48" s="135">
        <v>0</v>
      </c>
      <c r="K48" s="210">
        <f t="shared" si="6"/>
        <v>0</v>
      </c>
      <c r="L48" s="211">
        <f>'AN10'!$I$28*'AN11'!K48</f>
        <v>0</v>
      </c>
      <c r="M48" s="137">
        <v>0</v>
      </c>
      <c r="N48" s="211">
        <f t="shared" si="7"/>
        <v>0</v>
      </c>
      <c r="O48" s="139">
        <v>0</v>
      </c>
      <c r="P48" s="139">
        <v>0</v>
      </c>
      <c r="Q48" s="140"/>
    </row>
    <row r="49" spans="1:17" ht="12.75">
      <c r="A49" s="133">
        <v>41</v>
      </c>
      <c r="B49" s="134"/>
      <c r="C49" s="134"/>
      <c r="D49" s="134"/>
      <c r="E49" s="134"/>
      <c r="F49" s="135">
        <v>0</v>
      </c>
      <c r="G49" s="135">
        <v>0</v>
      </c>
      <c r="H49" s="135">
        <v>0</v>
      </c>
      <c r="I49" s="210">
        <f t="shared" si="5"/>
        <v>0</v>
      </c>
      <c r="J49" s="135">
        <v>0</v>
      </c>
      <c r="K49" s="210">
        <f t="shared" si="6"/>
        <v>0</v>
      </c>
      <c r="L49" s="211">
        <f>'AN10'!$I$28*'AN11'!K49</f>
        <v>0</v>
      </c>
      <c r="M49" s="137">
        <v>0</v>
      </c>
      <c r="N49" s="211">
        <f t="shared" si="7"/>
        <v>0</v>
      </c>
      <c r="O49" s="139">
        <v>0</v>
      </c>
      <c r="P49" s="139">
        <v>0</v>
      </c>
      <c r="Q49" s="140"/>
    </row>
    <row r="50" spans="1:17" ht="12.75">
      <c r="A50" s="133">
        <v>42</v>
      </c>
      <c r="B50" s="134"/>
      <c r="C50" s="134"/>
      <c r="D50" s="134"/>
      <c r="E50" s="134"/>
      <c r="F50" s="135">
        <v>0</v>
      </c>
      <c r="G50" s="135">
        <v>0</v>
      </c>
      <c r="H50" s="135">
        <v>0</v>
      </c>
      <c r="I50" s="210">
        <f t="shared" si="5"/>
        <v>0</v>
      </c>
      <c r="J50" s="135">
        <v>0</v>
      </c>
      <c r="K50" s="210">
        <f t="shared" si="6"/>
        <v>0</v>
      </c>
      <c r="L50" s="211">
        <f>'AN10'!$I$28*'AN11'!K50</f>
        <v>0</v>
      </c>
      <c r="M50" s="137">
        <v>0</v>
      </c>
      <c r="N50" s="211">
        <f t="shared" si="7"/>
        <v>0</v>
      </c>
      <c r="O50" s="139">
        <v>0</v>
      </c>
      <c r="P50" s="139">
        <v>0</v>
      </c>
      <c r="Q50" s="140"/>
    </row>
    <row r="51" spans="1:17" ht="12.75">
      <c r="A51" s="133">
        <v>43</v>
      </c>
      <c r="B51" s="134"/>
      <c r="C51" s="134"/>
      <c r="D51" s="134"/>
      <c r="E51" s="134"/>
      <c r="F51" s="135">
        <v>0</v>
      </c>
      <c r="G51" s="135">
        <v>0</v>
      </c>
      <c r="H51" s="135">
        <v>0</v>
      </c>
      <c r="I51" s="210">
        <f t="shared" si="5"/>
        <v>0</v>
      </c>
      <c r="J51" s="135">
        <v>0</v>
      </c>
      <c r="K51" s="210">
        <f t="shared" si="6"/>
        <v>0</v>
      </c>
      <c r="L51" s="211">
        <f>'AN10'!$I$28*'AN11'!K51</f>
        <v>0</v>
      </c>
      <c r="M51" s="137">
        <v>0</v>
      </c>
      <c r="N51" s="211">
        <f t="shared" si="7"/>
        <v>0</v>
      </c>
      <c r="O51" s="139">
        <v>0</v>
      </c>
      <c r="P51" s="139">
        <v>0</v>
      </c>
      <c r="Q51" s="140"/>
    </row>
    <row r="52" spans="1:17" ht="12.75">
      <c r="A52" s="133">
        <v>44</v>
      </c>
      <c r="B52" s="134"/>
      <c r="C52" s="134"/>
      <c r="D52" s="134"/>
      <c r="E52" s="134"/>
      <c r="F52" s="135">
        <v>0</v>
      </c>
      <c r="G52" s="135">
        <v>0</v>
      </c>
      <c r="H52" s="135">
        <v>0</v>
      </c>
      <c r="I52" s="210">
        <f t="shared" si="5"/>
        <v>0</v>
      </c>
      <c r="J52" s="135">
        <v>0</v>
      </c>
      <c r="K52" s="210">
        <f t="shared" si="6"/>
        <v>0</v>
      </c>
      <c r="L52" s="211">
        <f>'AN10'!$I$28*'AN11'!K52</f>
        <v>0</v>
      </c>
      <c r="M52" s="137">
        <v>0</v>
      </c>
      <c r="N52" s="211">
        <f t="shared" si="7"/>
        <v>0</v>
      </c>
      <c r="O52" s="139">
        <v>0</v>
      </c>
      <c r="P52" s="139">
        <v>0</v>
      </c>
      <c r="Q52" s="140"/>
    </row>
    <row r="53" spans="1:17" ht="12.75">
      <c r="A53" s="133">
        <v>45</v>
      </c>
      <c r="B53" s="134"/>
      <c r="C53" s="134"/>
      <c r="D53" s="134"/>
      <c r="E53" s="134"/>
      <c r="F53" s="135">
        <v>0</v>
      </c>
      <c r="G53" s="135">
        <v>0</v>
      </c>
      <c r="H53" s="135">
        <v>0</v>
      </c>
      <c r="I53" s="210">
        <f t="shared" si="5"/>
        <v>0</v>
      </c>
      <c r="J53" s="135">
        <v>0</v>
      </c>
      <c r="K53" s="210">
        <f t="shared" si="6"/>
        <v>0</v>
      </c>
      <c r="L53" s="211">
        <f>'AN10'!$I$28*'AN11'!K53</f>
        <v>0</v>
      </c>
      <c r="M53" s="137">
        <v>0</v>
      </c>
      <c r="N53" s="211">
        <f t="shared" si="7"/>
        <v>0</v>
      </c>
      <c r="O53" s="139">
        <v>0</v>
      </c>
      <c r="P53" s="139">
        <v>0</v>
      </c>
      <c r="Q53" s="140"/>
    </row>
    <row r="54" spans="1:17" ht="12.75">
      <c r="A54" s="133">
        <v>46</v>
      </c>
      <c r="B54" s="134"/>
      <c r="C54" s="134"/>
      <c r="D54" s="134"/>
      <c r="E54" s="134"/>
      <c r="F54" s="135">
        <v>0</v>
      </c>
      <c r="G54" s="135">
        <v>0</v>
      </c>
      <c r="H54" s="135">
        <v>0</v>
      </c>
      <c r="I54" s="210">
        <f t="shared" si="5"/>
        <v>0</v>
      </c>
      <c r="J54" s="135">
        <v>0</v>
      </c>
      <c r="K54" s="210">
        <f t="shared" si="6"/>
        <v>0</v>
      </c>
      <c r="L54" s="211">
        <f>'AN10'!$I$28*'AN11'!K54</f>
        <v>0</v>
      </c>
      <c r="M54" s="137">
        <v>0</v>
      </c>
      <c r="N54" s="211">
        <f t="shared" si="7"/>
        <v>0</v>
      </c>
      <c r="O54" s="139">
        <v>0</v>
      </c>
      <c r="P54" s="139">
        <v>0</v>
      </c>
      <c r="Q54" s="140"/>
    </row>
    <row r="55" spans="1:17" ht="12.75">
      <c r="A55" s="133">
        <v>47</v>
      </c>
      <c r="B55" s="134"/>
      <c r="C55" s="134"/>
      <c r="D55" s="134"/>
      <c r="E55" s="134"/>
      <c r="F55" s="135">
        <v>0</v>
      </c>
      <c r="G55" s="135">
        <v>0</v>
      </c>
      <c r="H55" s="135">
        <v>0</v>
      </c>
      <c r="I55" s="210">
        <f t="shared" si="5"/>
        <v>0</v>
      </c>
      <c r="J55" s="135">
        <v>0</v>
      </c>
      <c r="K55" s="210">
        <f t="shared" si="6"/>
        <v>0</v>
      </c>
      <c r="L55" s="211">
        <f>'AN10'!$I$28*'AN11'!K55</f>
        <v>0</v>
      </c>
      <c r="M55" s="137">
        <v>0</v>
      </c>
      <c r="N55" s="211">
        <f t="shared" si="7"/>
        <v>0</v>
      </c>
      <c r="O55" s="139">
        <v>0</v>
      </c>
      <c r="P55" s="139">
        <v>0</v>
      </c>
      <c r="Q55" s="140"/>
    </row>
    <row r="56" spans="1:17" ht="12.75">
      <c r="A56" s="133">
        <v>48</v>
      </c>
      <c r="B56" s="134"/>
      <c r="C56" s="134"/>
      <c r="D56" s="134"/>
      <c r="E56" s="134"/>
      <c r="F56" s="135">
        <v>0</v>
      </c>
      <c r="G56" s="135">
        <v>0</v>
      </c>
      <c r="H56" s="135">
        <v>0</v>
      </c>
      <c r="I56" s="210">
        <f t="shared" si="5"/>
        <v>0</v>
      </c>
      <c r="J56" s="135">
        <v>0</v>
      </c>
      <c r="K56" s="210">
        <f t="shared" si="6"/>
        <v>0</v>
      </c>
      <c r="L56" s="211">
        <f>'AN10'!$I$28*'AN11'!K56</f>
        <v>0</v>
      </c>
      <c r="M56" s="137">
        <v>0</v>
      </c>
      <c r="N56" s="211">
        <f t="shared" si="7"/>
        <v>0</v>
      </c>
      <c r="O56" s="139">
        <v>0</v>
      </c>
      <c r="P56" s="139">
        <v>0</v>
      </c>
      <c r="Q56" s="140"/>
    </row>
    <row r="57" spans="1:17" ht="12.75">
      <c r="A57" s="133">
        <v>49</v>
      </c>
      <c r="B57" s="134"/>
      <c r="C57" s="134"/>
      <c r="D57" s="134"/>
      <c r="E57" s="134"/>
      <c r="F57" s="135">
        <v>0</v>
      </c>
      <c r="G57" s="135">
        <v>0</v>
      </c>
      <c r="H57" s="135">
        <v>0</v>
      </c>
      <c r="I57" s="210">
        <f t="shared" si="5"/>
        <v>0</v>
      </c>
      <c r="J57" s="135">
        <v>0</v>
      </c>
      <c r="K57" s="210">
        <f t="shared" si="6"/>
        <v>0</v>
      </c>
      <c r="L57" s="211">
        <f>'AN10'!$I$28*'AN11'!K57</f>
        <v>0</v>
      </c>
      <c r="M57" s="137">
        <v>0</v>
      </c>
      <c r="N57" s="211">
        <f t="shared" si="7"/>
        <v>0</v>
      </c>
      <c r="O57" s="139">
        <v>0</v>
      </c>
      <c r="P57" s="139">
        <v>0</v>
      </c>
      <c r="Q57" s="140"/>
    </row>
    <row r="58" spans="1:17" ht="12.75">
      <c r="A58" s="133">
        <v>50</v>
      </c>
      <c r="B58" s="134"/>
      <c r="C58" s="134"/>
      <c r="D58" s="134"/>
      <c r="E58" s="134"/>
      <c r="F58" s="135">
        <v>0</v>
      </c>
      <c r="G58" s="135">
        <v>0</v>
      </c>
      <c r="H58" s="135">
        <v>0</v>
      </c>
      <c r="I58" s="210">
        <f t="shared" si="5"/>
        <v>0</v>
      </c>
      <c r="J58" s="135">
        <v>0</v>
      </c>
      <c r="K58" s="210">
        <f t="shared" si="6"/>
        <v>0</v>
      </c>
      <c r="L58" s="211">
        <f>'AN10'!$I$28*'AN11'!K58</f>
        <v>0</v>
      </c>
      <c r="M58" s="137">
        <v>0</v>
      </c>
      <c r="N58" s="211">
        <f t="shared" si="7"/>
        <v>0</v>
      </c>
      <c r="O58" s="139">
        <v>0</v>
      </c>
      <c r="P58" s="139">
        <v>0</v>
      </c>
      <c r="Q58" s="140"/>
    </row>
    <row r="59" spans="1:17" ht="12.75">
      <c r="A59" s="133">
        <v>51</v>
      </c>
      <c r="B59" s="134"/>
      <c r="C59" s="134"/>
      <c r="D59" s="134"/>
      <c r="E59" s="134"/>
      <c r="F59" s="135">
        <v>0</v>
      </c>
      <c r="G59" s="135">
        <v>0</v>
      </c>
      <c r="H59" s="135">
        <v>0</v>
      </c>
      <c r="I59" s="210">
        <f t="shared" si="5"/>
        <v>0</v>
      </c>
      <c r="J59" s="135">
        <v>0</v>
      </c>
      <c r="K59" s="210">
        <f t="shared" si="6"/>
        <v>0</v>
      </c>
      <c r="L59" s="211">
        <f>'AN10'!$I$28*'AN11'!K59</f>
        <v>0</v>
      </c>
      <c r="M59" s="137">
        <v>0</v>
      </c>
      <c r="N59" s="211">
        <f t="shared" si="7"/>
        <v>0</v>
      </c>
      <c r="O59" s="139">
        <v>0</v>
      </c>
      <c r="P59" s="139">
        <v>0</v>
      </c>
      <c r="Q59" s="140"/>
    </row>
    <row r="60" spans="1:17" ht="12.75">
      <c r="A60" s="133">
        <v>52</v>
      </c>
      <c r="B60" s="134"/>
      <c r="C60" s="134"/>
      <c r="D60" s="134"/>
      <c r="E60" s="134"/>
      <c r="F60" s="135">
        <v>0</v>
      </c>
      <c r="G60" s="135">
        <v>0</v>
      </c>
      <c r="H60" s="135">
        <v>0</v>
      </c>
      <c r="I60" s="210">
        <f t="shared" si="5"/>
        <v>0</v>
      </c>
      <c r="J60" s="135">
        <v>0</v>
      </c>
      <c r="K60" s="210">
        <f t="shared" si="6"/>
        <v>0</v>
      </c>
      <c r="L60" s="211">
        <f>'AN10'!$I$28*'AN11'!K60</f>
        <v>0</v>
      </c>
      <c r="M60" s="137">
        <v>0</v>
      </c>
      <c r="N60" s="211">
        <f t="shared" si="7"/>
        <v>0</v>
      </c>
      <c r="O60" s="139">
        <v>0</v>
      </c>
      <c r="P60" s="139">
        <v>0</v>
      </c>
      <c r="Q60" s="140"/>
    </row>
    <row r="61" spans="1:17" ht="12.75">
      <c r="A61" s="133">
        <v>53</v>
      </c>
      <c r="B61" s="134"/>
      <c r="C61" s="134"/>
      <c r="D61" s="134"/>
      <c r="E61" s="134"/>
      <c r="F61" s="135">
        <v>0</v>
      </c>
      <c r="G61" s="135">
        <v>0</v>
      </c>
      <c r="H61" s="135">
        <v>0</v>
      </c>
      <c r="I61" s="210">
        <f t="shared" si="5"/>
        <v>0</v>
      </c>
      <c r="J61" s="135">
        <v>0</v>
      </c>
      <c r="K61" s="210">
        <f t="shared" si="6"/>
        <v>0</v>
      </c>
      <c r="L61" s="211">
        <f>'AN10'!$I$28*'AN11'!K61</f>
        <v>0</v>
      </c>
      <c r="M61" s="137">
        <v>0</v>
      </c>
      <c r="N61" s="211">
        <f t="shared" si="7"/>
        <v>0</v>
      </c>
      <c r="O61" s="139">
        <v>0</v>
      </c>
      <c r="P61" s="139">
        <v>0</v>
      </c>
      <c r="Q61" s="140"/>
    </row>
    <row r="62" spans="1:17" ht="12.75">
      <c r="A62" s="133">
        <v>54</v>
      </c>
      <c r="B62" s="134"/>
      <c r="C62" s="134"/>
      <c r="D62" s="134"/>
      <c r="E62" s="134"/>
      <c r="F62" s="135">
        <v>0</v>
      </c>
      <c r="G62" s="135">
        <v>0</v>
      </c>
      <c r="H62" s="135">
        <v>0</v>
      </c>
      <c r="I62" s="210">
        <f t="shared" si="5"/>
        <v>0</v>
      </c>
      <c r="J62" s="135">
        <v>0</v>
      </c>
      <c r="K62" s="210">
        <f t="shared" si="6"/>
        <v>0</v>
      </c>
      <c r="L62" s="211">
        <f>'AN10'!$I$28*'AN11'!K62</f>
        <v>0</v>
      </c>
      <c r="M62" s="137">
        <v>0</v>
      </c>
      <c r="N62" s="211">
        <f t="shared" si="7"/>
        <v>0</v>
      </c>
      <c r="O62" s="139">
        <v>0</v>
      </c>
      <c r="P62" s="139">
        <v>0</v>
      </c>
      <c r="Q62" s="140"/>
    </row>
    <row r="63" spans="1:17" ht="12.75">
      <c r="A63" s="133">
        <v>55</v>
      </c>
      <c r="B63" s="134"/>
      <c r="C63" s="134"/>
      <c r="D63" s="134"/>
      <c r="E63" s="134"/>
      <c r="F63" s="135">
        <v>0</v>
      </c>
      <c r="G63" s="135">
        <v>0</v>
      </c>
      <c r="H63" s="135">
        <v>0</v>
      </c>
      <c r="I63" s="210">
        <f t="shared" si="5"/>
        <v>0</v>
      </c>
      <c r="J63" s="135">
        <v>0</v>
      </c>
      <c r="K63" s="210">
        <f t="shared" si="6"/>
        <v>0</v>
      </c>
      <c r="L63" s="211">
        <f>'AN10'!$I$28*'AN11'!K63</f>
        <v>0</v>
      </c>
      <c r="M63" s="137">
        <v>0</v>
      </c>
      <c r="N63" s="211">
        <f t="shared" si="7"/>
        <v>0</v>
      </c>
      <c r="O63" s="139">
        <v>0</v>
      </c>
      <c r="P63" s="139">
        <v>0</v>
      </c>
      <c r="Q63" s="140"/>
    </row>
    <row r="64" spans="1:17" ht="12.75">
      <c r="A64" s="133">
        <v>56</v>
      </c>
      <c r="B64" s="134"/>
      <c r="C64" s="134"/>
      <c r="D64" s="134"/>
      <c r="E64" s="134"/>
      <c r="F64" s="135">
        <v>0</v>
      </c>
      <c r="G64" s="135">
        <v>0</v>
      </c>
      <c r="H64" s="135">
        <v>0</v>
      </c>
      <c r="I64" s="210">
        <f t="shared" si="5"/>
        <v>0</v>
      </c>
      <c r="J64" s="135">
        <v>0</v>
      </c>
      <c r="K64" s="210">
        <f t="shared" si="6"/>
        <v>0</v>
      </c>
      <c r="L64" s="211">
        <f>'AN10'!$I$28*'AN11'!K64</f>
        <v>0</v>
      </c>
      <c r="M64" s="137">
        <v>0</v>
      </c>
      <c r="N64" s="211">
        <f t="shared" si="7"/>
        <v>0</v>
      </c>
      <c r="O64" s="139">
        <v>0</v>
      </c>
      <c r="P64" s="139">
        <v>0</v>
      </c>
      <c r="Q64" s="140"/>
    </row>
    <row r="65" spans="1:17" ht="12.75">
      <c r="A65" s="133">
        <v>57</v>
      </c>
      <c r="B65" s="134"/>
      <c r="C65" s="134"/>
      <c r="D65" s="134"/>
      <c r="E65" s="134"/>
      <c r="F65" s="135">
        <v>0</v>
      </c>
      <c r="G65" s="135">
        <v>0</v>
      </c>
      <c r="H65" s="135">
        <v>0</v>
      </c>
      <c r="I65" s="210">
        <f t="shared" si="5"/>
        <v>0</v>
      </c>
      <c r="J65" s="135">
        <v>0</v>
      </c>
      <c r="K65" s="210">
        <f t="shared" si="6"/>
        <v>0</v>
      </c>
      <c r="L65" s="211">
        <f>'AN10'!$I$28*'AN11'!K65</f>
        <v>0</v>
      </c>
      <c r="M65" s="137">
        <v>0</v>
      </c>
      <c r="N65" s="211">
        <f t="shared" si="7"/>
        <v>0</v>
      </c>
      <c r="O65" s="139">
        <v>0</v>
      </c>
      <c r="P65" s="139">
        <v>0</v>
      </c>
      <c r="Q65" s="140"/>
    </row>
    <row r="66" spans="1:17" ht="12.75">
      <c r="A66" s="133">
        <v>58</v>
      </c>
      <c r="B66" s="134"/>
      <c r="C66" s="134"/>
      <c r="D66" s="134"/>
      <c r="E66" s="134"/>
      <c r="F66" s="135">
        <v>0</v>
      </c>
      <c r="G66" s="135">
        <v>0</v>
      </c>
      <c r="H66" s="135">
        <v>0</v>
      </c>
      <c r="I66" s="210">
        <f t="shared" si="5"/>
        <v>0</v>
      </c>
      <c r="J66" s="135">
        <v>0</v>
      </c>
      <c r="K66" s="210">
        <f t="shared" si="6"/>
        <v>0</v>
      </c>
      <c r="L66" s="211">
        <f>'AN10'!$I$28*'AN11'!K66</f>
        <v>0</v>
      </c>
      <c r="M66" s="137">
        <v>0</v>
      </c>
      <c r="N66" s="211">
        <f t="shared" si="7"/>
        <v>0</v>
      </c>
      <c r="O66" s="139">
        <v>0</v>
      </c>
      <c r="P66" s="139">
        <v>0</v>
      </c>
      <c r="Q66" s="140"/>
    </row>
    <row r="67" spans="1:17" ht="12.75">
      <c r="A67" s="133">
        <v>59</v>
      </c>
      <c r="B67" s="134"/>
      <c r="C67" s="134"/>
      <c r="D67" s="134"/>
      <c r="E67" s="134"/>
      <c r="F67" s="135">
        <v>0</v>
      </c>
      <c r="G67" s="135">
        <v>0</v>
      </c>
      <c r="H67" s="135">
        <v>0</v>
      </c>
      <c r="I67" s="210">
        <f t="shared" si="5"/>
        <v>0</v>
      </c>
      <c r="J67" s="135">
        <v>0</v>
      </c>
      <c r="K67" s="210">
        <f t="shared" si="6"/>
        <v>0</v>
      </c>
      <c r="L67" s="211">
        <f>'AN10'!$I$28*'AN11'!K67</f>
        <v>0</v>
      </c>
      <c r="M67" s="137">
        <v>0</v>
      </c>
      <c r="N67" s="211">
        <f t="shared" si="7"/>
        <v>0</v>
      </c>
      <c r="O67" s="139">
        <v>0</v>
      </c>
      <c r="P67" s="139">
        <v>0</v>
      </c>
      <c r="Q67" s="140"/>
    </row>
    <row r="68" spans="1:17" ht="12" customHeight="1">
      <c r="A68" s="133">
        <v>60</v>
      </c>
      <c r="B68" s="134"/>
      <c r="C68" s="134"/>
      <c r="D68" s="134"/>
      <c r="E68" s="134"/>
      <c r="F68" s="135">
        <v>0</v>
      </c>
      <c r="G68" s="135">
        <v>0</v>
      </c>
      <c r="H68" s="135">
        <v>0</v>
      </c>
      <c r="I68" s="210">
        <f t="shared" si="5"/>
        <v>0</v>
      </c>
      <c r="J68" s="135">
        <v>0</v>
      </c>
      <c r="K68" s="210">
        <f t="shared" si="6"/>
        <v>0</v>
      </c>
      <c r="L68" s="211">
        <f>'AN10'!$I$28*'AN11'!K68</f>
        <v>0</v>
      </c>
      <c r="M68" s="137">
        <v>0</v>
      </c>
      <c r="N68" s="211">
        <f t="shared" si="7"/>
        <v>0</v>
      </c>
      <c r="O68" s="139">
        <v>0</v>
      </c>
      <c r="P68" s="139">
        <v>0</v>
      </c>
      <c r="Q68" s="140"/>
    </row>
    <row r="69" spans="1:17" ht="12" customHeight="1">
      <c r="A69" s="133"/>
      <c r="B69" s="134"/>
      <c r="C69" s="134"/>
      <c r="D69" s="134"/>
      <c r="E69" s="134"/>
      <c r="F69" s="135">
        <v>0</v>
      </c>
      <c r="G69" s="135">
        <v>0</v>
      </c>
      <c r="H69" s="135">
        <v>0</v>
      </c>
      <c r="I69" s="210">
        <f>G69+H69</f>
        <v>0</v>
      </c>
      <c r="J69" s="135">
        <v>0</v>
      </c>
      <c r="K69" s="210">
        <f>F69+(0.6*(I69+J69))</f>
        <v>0</v>
      </c>
      <c r="L69" s="211">
        <f>'AN10'!$I$28*'AN11'!K69</f>
        <v>0</v>
      </c>
      <c r="M69" s="137">
        <v>0</v>
      </c>
      <c r="N69" s="211">
        <f>L69*M69</f>
        <v>0</v>
      </c>
      <c r="O69" s="139">
        <v>0</v>
      </c>
      <c r="P69" s="139">
        <v>0</v>
      </c>
      <c r="Q69" s="140"/>
    </row>
    <row r="70" spans="1:17" ht="25.5" customHeight="1">
      <c r="A70" s="366" t="s">
        <v>203</v>
      </c>
      <c r="B70" s="367"/>
      <c r="C70" s="367"/>
      <c r="D70" s="367"/>
      <c r="E70" s="368"/>
      <c r="F70" s="210">
        <f aca="true" t="shared" si="8" ref="F70:K70">SUM(F10:F69)</f>
        <v>0</v>
      </c>
      <c r="G70" s="210">
        <f t="shared" si="8"/>
        <v>0</v>
      </c>
      <c r="H70" s="210">
        <f t="shared" si="8"/>
        <v>0</v>
      </c>
      <c r="I70" s="210">
        <f t="shared" si="8"/>
        <v>0</v>
      </c>
      <c r="J70" s="210">
        <f t="shared" si="8"/>
        <v>0</v>
      </c>
      <c r="K70" s="210">
        <f t="shared" si="8"/>
        <v>0</v>
      </c>
      <c r="L70" s="211">
        <f>SUM(L10:L69)</f>
        <v>0</v>
      </c>
      <c r="M70" s="210">
        <f>SUM(M10:M69)</f>
        <v>0</v>
      </c>
      <c r="N70" s="211">
        <f>SUM(N10:N69)</f>
        <v>0</v>
      </c>
      <c r="O70" s="211">
        <f>SUM(O10:O69)</f>
        <v>0</v>
      </c>
      <c r="P70" s="209"/>
      <c r="Q70" s="140"/>
    </row>
    <row r="71" spans="1:17" ht="25.5" customHeight="1">
      <c r="A71" s="366" t="s">
        <v>204</v>
      </c>
      <c r="B71" s="367"/>
      <c r="C71" s="367"/>
      <c r="D71" s="367"/>
      <c r="E71" s="368"/>
      <c r="F71" s="209">
        <v>0</v>
      </c>
      <c r="G71" s="209">
        <v>0</v>
      </c>
      <c r="H71" s="209">
        <v>0</v>
      </c>
      <c r="I71" s="210">
        <f>G71+H71</f>
        <v>0</v>
      </c>
      <c r="J71" s="209">
        <v>0</v>
      </c>
      <c r="K71" s="210">
        <f>F71+(0.6*(I71+J71))</f>
        <v>0</v>
      </c>
      <c r="L71" s="229"/>
      <c r="M71" s="224"/>
      <c r="N71" s="224"/>
      <c r="O71" s="226"/>
      <c r="P71" s="224"/>
      <c r="Q71" s="140"/>
    </row>
    <row r="72" spans="1:17" ht="12.75">
      <c r="A72" s="369" t="s">
        <v>25</v>
      </c>
      <c r="B72" s="369"/>
      <c r="C72" s="369"/>
      <c r="D72" s="369"/>
      <c r="E72" s="369"/>
      <c r="F72" s="210">
        <f aca="true" t="shared" si="9" ref="F72:K72">F70+F71</f>
        <v>0</v>
      </c>
      <c r="G72" s="210">
        <f t="shared" si="9"/>
        <v>0</v>
      </c>
      <c r="H72" s="210">
        <f t="shared" si="9"/>
        <v>0</v>
      </c>
      <c r="I72" s="210">
        <f t="shared" si="9"/>
        <v>0</v>
      </c>
      <c r="J72" s="210">
        <f t="shared" si="9"/>
        <v>0</v>
      </c>
      <c r="K72" s="210">
        <f t="shared" si="9"/>
        <v>0</v>
      </c>
      <c r="L72" s="230"/>
      <c r="M72" s="228"/>
      <c r="N72" s="228"/>
      <c r="O72" s="231"/>
      <c r="P72" s="228"/>
      <c r="Q72" s="140"/>
    </row>
    <row r="73" ht="12.75">
      <c r="O73" s="222"/>
    </row>
    <row r="74" spans="6:15" ht="12.75">
      <c r="F74" s="373" t="s">
        <v>281</v>
      </c>
      <c r="G74" s="373"/>
      <c r="H74" s="373"/>
      <c r="I74" s="373"/>
      <c r="J74" s="373"/>
      <c r="K74" s="373"/>
      <c r="L74" s="373"/>
      <c r="O74" s="222"/>
    </row>
  </sheetData>
  <sheetProtection/>
  <mergeCells count="20">
    <mergeCell ref="M5:M8"/>
    <mergeCell ref="N5:N7"/>
    <mergeCell ref="A1:P2"/>
    <mergeCell ref="A70:E70"/>
    <mergeCell ref="A71:E71"/>
    <mergeCell ref="F74:L74"/>
    <mergeCell ref="A72:E72"/>
    <mergeCell ref="C5:C8"/>
    <mergeCell ref="E5:E8"/>
    <mergeCell ref="A3:P3"/>
    <mergeCell ref="P5:P8"/>
    <mergeCell ref="G7:H7"/>
    <mergeCell ref="D5:D8"/>
    <mergeCell ref="A5:A8"/>
    <mergeCell ref="B5:B8"/>
    <mergeCell ref="O5:O8"/>
    <mergeCell ref="G5:H6"/>
    <mergeCell ref="I5:I7"/>
    <mergeCell ref="J5:J7"/>
    <mergeCell ref="L5:L8"/>
  </mergeCells>
  <printOptions horizontalCentered="1" verticalCentered="1"/>
  <pageMargins left="0" right="0" top="0.3937007874015748" bottom="0.3937007874015748" header="0.31496062992125984" footer="0.31496062992125984"/>
  <pageSetup fitToHeight="1" fitToWidth="1" orientation="landscape" paperSize="9" scale="54" r:id="rId1"/>
  <headerFooter alignWithMargins="0">
    <oddHeader xml:space="preserve">&amp;C 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"/>
  <sheetViews>
    <sheetView view="pageBreakPreview" zoomScaleSheetLayoutView="100" zoomScalePageLayoutView="0" workbookViewId="0" topLeftCell="A1">
      <selection activeCell="AC39" sqref="AC39"/>
    </sheetView>
  </sheetViews>
  <sheetFormatPr defaultColWidth="9.140625" defaultRowHeight="12.75"/>
  <cols>
    <col min="1" max="60" width="2.7109375" style="0" customWidth="1"/>
  </cols>
  <sheetData>
    <row r="1" spans="1:60" ht="34.5" customHeight="1">
      <c r="A1" s="432" t="s">
        <v>216</v>
      </c>
      <c r="B1" s="433"/>
      <c r="C1" s="433"/>
      <c r="D1" s="433"/>
      <c r="E1" s="433"/>
      <c r="F1" s="433"/>
      <c r="G1" s="433"/>
      <c r="H1" s="433"/>
      <c r="I1" s="433"/>
      <c r="J1" s="433"/>
      <c r="K1" s="434"/>
      <c r="L1" s="51"/>
      <c r="M1" s="51"/>
      <c r="N1" s="435" t="s">
        <v>217</v>
      </c>
      <c r="O1" s="436"/>
      <c r="P1" s="436"/>
      <c r="Q1" s="437" t="s">
        <v>37</v>
      </c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8"/>
    </row>
    <row r="2" spans="1:60" ht="24.75" customHeight="1">
      <c r="A2" s="439" t="s">
        <v>38</v>
      </c>
      <c r="B2" s="440"/>
      <c r="C2" s="440"/>
      <c r="D2" s="440"/>
      <c r="E2" s="440"/>
      <c r="F2" s="439" t="s">
        <v>39</v>
      </c>
      <c r="G2" s="440"/>
      <c r="H2" s="440"/>
      <c r="I2" s="440"/>
      <c r="J2" s="440"/>
      <c r="K2" s="440"/>
      <c r="L2" s="51"/>
      <c r="M2" s="51"/>
      <c r="N2" s="426" t="s">
        <v>40</v>
      </c>
      <c r="O2" s="427"/>
      <c r="P2" s="427"/>
      <c r="Q2" s="427"/>
      <c r="R2" s="427"/>
      <c r="S2" s="427"/>
      <c r="T2" s="427"/>
      <c r="U2" s="427"/>
      <c r="V2" s="428"/>
      <c r="W2" s="418" t="s">
        <v>41</v>
      </c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9"/>
      <c r="AM2" s="426" t="s">
        <v>42</v>
      </c>
      <c r="AN2" s="427"/>
      <c r="AO2" s="427"/>
      <c r="AP2" s="428"/>
      <c r="AQ2" s="417" t="s">
        <v>41</v>
      </c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9"/>
    </row>
    <row r="3" spans="1:60" ht="15" customHeight="1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51"/>
      <c r="M3" s="51"/>
      <c r="N3" s="443"/>
      <c r="O3" s="444"/>
      <c r="P3" s="444"/>
      <c r="Q3" s="444"/>
      <c r="R3" s="444"/>
      <c r="S3" s="444"/>
      <c r="T3" s="444"/>
      <c r="U3" s="444"/>
      <c r="V3" s="445"/>
      <c r="W3" s="420" t="s">
        <v>43</v>
      </c>
      <c r="X3" s="421"/>
      <c r="Y3" s="421"/>
      <c r="Z3" s="421"/>
      <c r="AA3" s="422"/>
      <c r="AB3" s="427" t="s">
        <v>44</v>
      </c>
      <c r="AC3" s="427"/>
      <c r="AD3" s="427"/>
      <c r="AE3" s="427"/>
      <c r="AF3" s="427"/>
      <c r="AG3" s="427"/>
      <c r="AH3" s="427"/>
      <c r="AI3" s="427"/>
      <c r="AJ3" s="427"/>
      <c r="AK3" s="427"/>
      <c r="AL3" s="428"/>
      <c r="AM3" s="443"/>
      <c r="AN3" s="444"/>
      <c r="AO3" s="444"/>
      <c r="AP3" s="445"/>
      <c r="AQ3" s="420" t="s">
        <v>45</v>
      </c>
      <c r="AR3" s="421"/>
      <c r="AS3" s="421"/>
      <c r="AT3" s="421"/>
      <c r="AU3" s="421"/>
      <c r="AV3" s="422"/>
      <c r="AW3" s="420" t="s">
        <v>46</v>
      </c>
      <c r="AX3" s="421"/>
      <c r="AY3" s="421"/>
      <c r="AZ3" s="421"/>
      <c r="BA3" s="421"/>
      <c r="BB3" s="422"/>
      <c r="BC3" s="426" t="s">
        <v>47</v>
      </c>
      <c r="BD3" s="427"/>
      <c r="BE3" s="427"/>
      <c r="BF3" s="427"/>
      <c r="BG3" s="427"/>
      <c r="BH3" s="428"/>
    </row>
    <row r="4" spans="1:60" ht="15" customHeight="1">
      <c r="A4" s="442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52"/>
      <c r="M4" s="52"/>
      <c r="N4" s="429"/>
      <c r="O4" s="430"/>
      <c r="P4" s="430"/>
      <c r="Q4" s="430"/>
      <c r="R4" s="430"/>
      <c r="S4" s="430"/>
      <c r="T4" s="430"/>
      <c r="U4" s="430"/>
      <c r="V4" s="431"/>
      <c r="W4" s="423"/>
      <c r="X4" s="424"/>
      <c r="Y4" s="424"/>
      <c r="Z4" s="424"/>
      <c r="AA4" s="425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1"/>
      <c r="AM4" s="429"/>
      <c r="AN4" s="430"/>
      <c r="AO4" s="430"/>
      <c r="AP4" s="431"/>
      <c r="AQ4" s="423"/>
      <c r="AR4" s="424"/>
      <c r="AS4" s="424"/>
      <c r="AT4" s="424"/>
      <c r="AU4" s="424"/>
      <c r="AV4" s="425"/>
      <c r="AW4" s="423"/>
      <c r="AX4" s="424"/>
      <c r="AY4" s="424"/>
      <c r="AZ4" s="424"/>
      <c r="BA4" s="424"/>
      <c r="BB4" s="425"/>
      <c r="BC4" s="429"/>
      <c r="BD4" s="430"/>
      <c r="BE4" s="430"/>
      <c r="BF4" s="430"/>
      <c r="BG4" s="430"/>
      <c r="BH4" s="431"/>
    </row>
    <row r="5" spans="1:60" ht="15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4"/>
      <c r="M5" s="55"/>
      <c r="N5" s="53">
        <v>12</v>
      </c>
      <c r="O5" s="53">
        <v>13</v>
      </c>
      <c r="P5" s="53">
        <v>14</v>
      </c>
      <c r="Q5" s="53">
        <v>15</v>
      </c>
      <c r="R5" s="53">
        <v>16</v>
      </c>
      <c r="S5" s="53">
        <v>17</v>
      </c>
      <c r="T5" s="53">
        <v>18</v>
      </c>
      <c r="U5" s="53">
        <v>19</v>
      </c>
      <c r="V5" s="53">
        <v>20</v>
      </c>
      <c r="W5" s="53">
        <v>21</v>
      </c>
      <c r="X5" s="53">
        <v>22</v>
      </c>
      <c r="Y5" s="53">
        <v>23</v>
      </c>
      <c r="Z5" s="53">
        <v>24</v>
      </c>
      <c r="AA5" s="53">
        <v>25</v>
      </c>
      <c r="AB5" s="53">
        <v>26</v>
      </c>
      <c r="AC5" s="53">
        <v>27</v>
      </c>
      <c r="AD5" s="53">
        <v>28</v>
      </c>
      <c r="AE5" s="53">
        <v>29</v>
      </c>
      <c r="AF5" s="53">
        <v>30</v>
      </c>
      <c r="AG5" s="53">
        <v>31</v>
      </c>
      <c r="AH5" s="53">
        <v>32</v>
      </c>
      <c r="AI5" s="53">
        <v>33</v>
      </c>
      <c r="AJ5" s="53">
        <v>34</v>
      </c>
      <c r="AK5" s="53">
        <v>35</v>
      </c>
      <c r="AL5" s="53">
        <v>36</v>
      </c>
      <c r="AM5" s="53">
        <v>37</v>
      </c>
      <c r="AN5" s="53">
        <v>38</v>
      </c>
      <c r="AO5" s="53">
        <v>39</v>
      </c>
      <c r="AP5" s="53">
        <v>40</v>
      </c>
      <c r="AQ5" s="53">
        <v>41</v>
      </c>
      <c r="AR5" s="53">
        <v>42</v>
      </c>
      <c r="AS5" s="53">
        <v>43</v>
      </c>
      <c r="AT5" s="53">
        <v>44</v>
      </c>
      <c r="AU5" s="53">
        <v>45</v>
      </c>
      <c r="AV5" s="53">
        <v>46</v>
      </c>
      <c r="AW5" s="53">
        <v>47</v>
      </c>
      <c r="AX5" s="53">
        <v>48</v>
      </c>
      <c r="AY5" s="53">
        <v>49</v>
      </c>
      <c r="AZ5" s="53">
        <v>50</v>
      </c>
      <c r="BA5" s="53">
        <v>51</v>
      </c>
      <c r="BB5" s="53">
        <v>52</v>
      </c>
      <c r="BC5" s="53">
        <v>53</v>
      </c>
      <c r="BD5" s="53">
        <v>54</v>
      </c>
      <c r="BE5" s="53">
        <v>55</v>
      </c>
      <c r="BF5" s="53">
        <v>56</v>
      </c>
      <c r="BG5" s="53">
        <v>57</v>
      </c>
      <c r="BH5" s="53">
        <v>58</v>
      </c>
    </row>
    <row r="6" spans="1:60" ht="15" customHeight="1">
      <c r="A6" s="446" t="s">
        <v>122</v>
      </c>
      <c r="B6" s="446" t="s">
        <v>123</v>
      </c>
      <c r="C6" s="446" t="s">
        <v>124</v>
      </c>
      <c r="D6" s="446" t="s">
        <v>125</v>
      </c>
      <c r="E6" s="446" t="s">
        <v>126</v>
      </c>
      <c r="F6" s="446" t="s">
        <v>127</v>
      </c>
      <c r="G6" s="446" t="s">
        <v>128</v>
      </c>
      <c r="H6" s="446" t="s">
        <v>120</v>
      </c>
      <c r="I6" s="446" t="s">
        <v>121</v>
      </c>
      <c r="J6" s="446" t="s">
        <v>118</v>
      </c>
      <c r="K6" s="446" t="s">
        <v>119</v>
      </c>
      <c r="L6" s="56"/>
      <c r="M6" s="56"/>
      <c r="N6" s="451" t="s">
        <v>48</v>
      </c>
      <c r="O6" s="446" t="s">
        <v>129</v>
      </c>
      <c r="P6" s="446" t="s">
        <v>49</v>
      </c>
      <c r="Q6" s="446" t="s">
        <v>50</v>
      </c>
      <c r="R6" s="446" t="s">
        <v>51</v>
      </c>
      <c r="S6" s="446" t="s">
        <v>52</v>
      </c>
      <c r="T6" s="446" t="s">
        <v>130</v>
      </c>
      <c r="U6" s="446" t="s">
        <v>53</v>
      </c>
      <c r="V6" s="446" t="s">
        <v>54</v>
      </c>
      <c r="W6" s="446" t="s">
        <v>55</v>
      </c>
      <c r="X6" s="446" t="s">
        <v>56</v>
      </c>
      <c r="Y6" s="446" t="s">
        <v>57</v>
      </c>
      <c r="Z6" s="446" t="s">
        <v>58</v>
      </c>
      <c r="AA6" s="446" t="s">
        <v>59</v>
      </c>
      <c r="AB6" s="446" t="s">
        <v>60</v>
      </c>
      <c r="AC6" s="446" t="s">
        <v>61</v>
      </c>
      <c r="AD6" s="446" t="s">
        <v>62</v>
      </c>
      <c r="AE6" s="446" t="s">
        <v>63</v>
      </c>
      <c r="AF6" s="446" t="s">
        <v>64</v>
      </c>
      <c r="AG6" s="446" t="s">
        <v>65</v>
      </c>
      <c r="AH6" s="446" t="s">
        <v>66</v>
      </c>
      <c r="AI6" s="446" t="s">
        <v>67</v>
      </c>
      <c r="AJ6" s="446" t="s">
        <v>68</v>
      </c>
      <c r="AK6" s="446" t="s">
        <v>69</v>
      </c>
      <c r="AL6" s="446" t="s">
        <v>65</v>
      </c>
      <c r="AM6" s="446" t="s">
        <v>70</v>
      </c>
      <c r="AN6" s="446" t="s">
        <v>71</v>
      </c>
      <c r="AO6" s="446" t="s">
        <v>72</v>
      </c>
      <c r="AP6" s="446" t="s">
        <v>73</v>
      </c>
      <c r="AQ6" s="446" t="s">
        <v>74</v>
      </c>
      <c r="AR6" s="446" t="s">
        <v>75</v>
      </c>
      <c r="AS6" s="446" t="s">
        <v>76</v>
      </c>
      <c r="AT6" s="446" t="s">
        <v>77</v>
      </c>
      <c r="AU6" s="446" t="s">
        <v>78</v>
      </c>
      <c r="AV6" s="446" t="s">
        <v>79</v>
      </c>
      <c r="AW6" s="446" t="s">
        <v>80</v>
      </c>
      <c r="AX6" s="446" t="s">
        <v>81</v>
      </c>
      <c r="AY6" s="446" t="s">
        <v>82</v>
      </c>
      <c r="AZ6" s="446" t="s">
        <v>83</v>
      </c>
      <c r="BA6" s="446" t="s">
        <v>84</v>
      </c>
      <c r="BB6" s="446" t="s">
        <v>65</v>
      </c>
      <c r="BC6" s="456" t="s">
        <v>85</v>
      </c>
      <c r="BD6" s="446" t="s">
        <v>86</v>
      </c>
      <c r="BE6" s="446" t="s">
        <v>87</v>
      </c>
      <c r="BF6" s="446" t="s">
        <v>88</v>
      </c>
      <c r="BG6" s="446" t="s">
        <v>89</v>
      </c>
      <c r="BH6" s="446" t="s">
        <v>65</v>
      </c>
    </row>
    <row r="7" spans="1:60" ht="15" customHeight="1">
      <c r="A7" s="447"/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56"/>
      <c r="M7" s="56"/>
      <c r="N7" s="452"/>
      <c r="O7" s="449"/>
      <c r="P7" s="453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49"/>
      <c r="AO7" s="449"/>
      <c r="AP7" s="449"/>
      <c r="AQ7" s="449"/>
      <c r="AR7" s="449"/>
      <c r="AS7" s="449"/>
      <c r="AT7" s="449"/>
      <c r="AU7" s="449"/>
      <c r="AV7" s="449"/>
      <c r="AW7" s="449"/>
      <c r="AX7" s="449"/>
      <c r="AY7" s="449"/>
      <c r="AZ7" s="449"/>
      <c r="BA7" s="449"/>
      <c r="BB7" s="449"/>
      <c r="BC7" s="457"/>
      <c r="BD7" s="449"/>
      <c r="BE7" s="449"/>
      <c r="BF7" s="449"/>
      <c r="BG7" s="449"/>
      <c r="BH7" s="449"/>
    </row>
    <row r="8" spans="1:60" ht="15" customHeight="1">
      <c r="A8" s="447"/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56"/>
      <c r="M8" s="56"/>
      <c r="N8" s="452"/>
      <c r="O8" s="449"/>
      <c r="P8" s="453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49"/>
      <c r="AS8" s="449"/>
      <c r="AT8" s="449"/>
      <c r="AU8" s="449"/>
      <c r="AV8" s="449"/>
      <c r="AW8" s="449"/>
      <c r="AX8" s="449"/>
      <c r="AY8" s="449"/>
      <c r="AZ8" s="449"/>
      <c r="BA8" s="449"/>
      <c r="BB8" s="449"/>
      <c r="BC8" s="457"/>
      <c r="BD8" s="449"/>
      <c r="BE8" s="449"/>
      <c r="BF8" s="449"/>
      <c r="BG8" s="449"/>
      <c r="BH8" s="449"/>
    </row>
    <row r="9" spans="1:60" ht="15" customHeight="1">
      <c r="A9" s="447"/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56"/>
      <c r="M9" s="56"/>
      <c r="N9" s="452"/>
      <c r="O9" s="449"/>
      <c r="P9" s="453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  <c r="AP9" s="449"/>
      <c r="AQ9" s="449"/>
      <c r="AR9" s="449"/>
      <c r="AS9" s="449"/>
      <c r="AT9" s="449"/>
      <c r="AU9" s="449"/>
      <c r="AV9" s="449"/>
      <c r="AW9" s="449"/>
      <c r="AX9" s="449"/>
      <c r="AY9" s="449"/>
      <c r="AZ9" s="449"/>
      <c r="BA9" s="449"/>
      <c r="BB9" s="449"/>
      <c r="BC9" s="457"/>
      <c r="BD9" s="449"/>
      <c r="BE9" s="449"/>
      <c r="BF9" s="449"/>
      <c r="BG9" s="449"/>
      <c r="BH9" s="449"/>
    </row>
    <row r="10" spans="1:60" ht="15" customHeight="1">
      <c r="A10" s="447"/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56"/>
      <c r="M10" s="56"/>
      <c r="N10" s="452"/>
      <c r="O10" s="449"/>
      <c r="P10" s="453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49"/>
      <c r="AY10" s="449"/>
      <c r="AZ10" s="449"/>
      <c r="BA10" s="449"/>
      <c r="BB10" s="449"/>
      <c r="BC10" s="457"/>
      <c r="BD10" s="449"/>
      <c r="BE10" s="449"/>
      <c r="BF10" s="449"/>
      <c r="BG10" s="449"/>
      <c r="BH10" s="449"/>
    </row>
    <row r="11" spans="1:60" ht="15" customHeight="1">
      <c r="A11" s="447"/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56"/>
      <c r="M11" s="56"/>
      <c r="N11" s="452"/>
      <c r="O11" s="449"/>
      <c r="P11" s="453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/>
      <c r="AP11" s="449"/>
      <c r="AQ11" s="449"/>
      <c r="AR11" s="449"/>
      <c r="AS11" s="449"/>
      <c r="AT11" s="449"/>
      <c r="AU11" s="449"/>
      <c r="AV11" s="449"/>
      <c r="AW11" s="449"/>
      <c r="AX11" s="449"/>
      <c r="AY11" s="449"/>
      <c r="AZ11" s="449"/>
      <c r="BA11" s="449"/>
      <c r="BB11" s="449"/>
      <c r="BC11" s="457"/>
      <c r="BD11" s="449"/>
      <c r="BE11" s="449"/>
      <c r="BF11" s="449"/>
      <c r="BG11" s="449"/>
      <c r="BH11" s="449"/>
    </row>
    <row r="12" spans="1:60" ht="15" customHeight="1">
      <c r="A12" s="447"/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56"/>
      <c r="M12" s="56"/>
      <c r="N12" s="452"/>
      <c r="O12" s="449"/>
      <c r="P12" s="453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49"/>
      <c r="AZ12" s="449"/>
      <c r="BA12" s="449"/>
      <c r="BB12" s="449"/>
      <c r="BC12" s="457"/>
      <c r="BD12" s="449"/>
      <c r="BE12" s="449"/>
      <c r="BF12" s="449"/>
      <c r="BG12" s="449"/>
      <c r="BH12" s="449"/>
    </row>
    <row r="13" spans="1:60" ht="15" customHeight="1">
      <c r="A13" s="447"/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56"/>
      <c r="M13" s="56"/>
      <c r="N13" s="452"/>
      <c r="O13" s="449"/>
      <c r="P13" s="453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49"/>
      <c r="AS13" s="449"/>
      <c r="AT13" s="449"/>
      <c r="AU13" s="449"/>
      <c r="AV13" s="449"/>
      <c r="AW13" s="449"/>
      <c r="AX13" s="449"/>
      <c r="AY13" s="449"/>
      <c r="AZ13" s="449"/>
      <c r="BA13" s="449"/>
      <c r="BB13" s="449"/>
      <c r="BC13" s="457"/>
      <c r="BD13" s="449"/>
      <c r="BE13" s="449"/>
      <c r="BF13" s="449"/>
      <c r="BG13" s="449"/>
      <c r="BH13" s="449"/>
    </row>
    <row r="14" spans="1:60" ht="15" customHeight="1">
      <c r="A14" s="447"/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56"/>
      <c r="M14" s="56"/>
      <c r="N14" s="452"/>
      <c r="O14" s="449"/>
      <c r="P14" s="453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57"/>
      <c r="BD14" s="449"/>
      <c r="BE14" s="449"/>
      <c r="BF14" s="449"/>
      <c r="BG14" s="449"/>
      <c r="BH14" s="449"/>
    </row>
    <row r="15" spans="1:60" ht="15" customHeight="1">
      <c r="A15" s="447"/>
      <c r="B15" s="449"/>
      <c r="C15" s="449"/>
      <c r="D15" s="449"/>
      <c r="E15" s="449"/>
      <c r="F15" s="449"/>
      <c r="G15" s="449"/>
      <c r="H15" s="449"/>
      <c r="I15" s="449"/>
      <c r="J15" s="449"/>
      <c r="K15" s="449"/>
      <c r="L15" s="56"/>
      <c r="M15" s="56"/>
      <c r="N15" s="452"/>
      <c r="O15" s="449"/>
      <c r="P15" s="453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  <c r="AR15" s="449"/>
      <c r="AS15" s="449"/>
      <c r="AT15" s="449"/>
      <c r="AU15" s="449"/>
      <c r="AV15" s="449"/>
      <c r="AW15" s="449"/>
      <c r="AX15" s="449"/>
      <c r="AY15" s="449"/>
      <c r="AZ15" s="449"/>
      <c r="BA15" s="449"/>
      <c r="BB15" s="449"/>
      <c r="BC15" s="457"/>
      <c r="BD15" s="449"/>
      <c r="BE15" s="449"/>
      <c r="BF15" s="449"/>
      <c r="BG15" s="449"/>
      <c r="BH15" s="449"/>
    </row>
    <row r="16" spans="1:60" ht="15" customHeight="1">
      <c r="A16" s="447"/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56"/>
      <c r="M16" s="56"/>
      <c r="N16" s="452"/>
      <c r="O16" s="449"/>
      <c r="P16" s="453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449"/>
      <c r="AM16" s="449"/>
      <c r="AN16" s="449"/>
      <c r="AO16" s="449"/>
      <c r="AP16" s="449"/>
      <c r="AQ16" s="449"/>
      <c r="AR16" s="449"/>
      <c r="AS16" s="449"/>
      <c r="AT16" s="449"/>
      <c r="AU16" s="449"/>
      <c r="AV16" s="449"/>
      <c r="AW16" s="449"/>
      <c r="AX16" s="449"/>
      <c r="AY16" s="449"/>
      <c r="AZ16" s="449"/>
      <c r="BA16" s="449"/>
      <c r="BB16" s="449"/>
      <c r="BC16" s="457"/>
      <c r="BD16" s="449"/>
      <c r="BE16" s="449"/>
      <c r="BF16" s="449"/>
      <c r="BG16" s="449"/>
      <c r="BH16" s="449"/>
    </row>
    <row r="17" spans="1:60" ht="15" customHeight="1">
      <c r="A17" s="448"/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56"/>
      <c r="M17" s="56"/>
      <c r="N17" s="452"/>
      <c r="O17" s="449"/>
      <c r="P17" s="453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49"/>
      <c r="AS17" s="449"/>
      <c r="AT17" s="449"/>
      <c r="AU17" s="449"/>
      <c r="AV17" s="449"/>
      <c r="AW17" s="449"/>
      <c r="AX17" s="449"/>
      <c r="AY17" s="449"/>
      <c r="AZ17" s="449"/>
      <c r="BA17" s="449"/>
      <c r="BB17" s="449"/>
      <c r="BC17" s="458"/>
      <c r="BD17" s="450"/>
      <c r="BE17" s="450"/>
      <c r="BF17" s="450"/>
      <c r="BG17" s="450"/>
      <c r="BH17" s="450"/>
    </row>
    <row r="18" spans="1:60" ht="15" customHeight="1">
      <c r="A18" s="57"/>
      <c r="B18" s="57"/>
      <c r="C18" s="57"/>
      <c r="D18" s="57"/>
      <c r="E18" s="103"/>
      <c r="F18" s="101"/>
      <c r="G18" s="101"/>
      <c r="H18" s="102"/>
      <c r="I18" s="101"/>
      <c r="J18" s="102"/>
      <c r="K18" s="101"/>
      <c r="L18" s="58"/>
      <c r="M18" s="57" t="s">
        <v>90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110"/>
      <c r="AN18" s="111"/>
      <c r="AO18" s="111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</row>
    <row r="19" spans="1:60" ht="15" customHeight="1">
      <c r="A19" s="58"/>
      <c r="B19" s="58"/>
      <c r="C19" s="58"/>
      <c r="D19" s="58"/>
      <c r="E19" s="58"/>
      <c r="F19" s="104"/>
      <c r="G19" s="104"/>
      <c r="H19" s="105"/>
      <c r="I19" s="104"/>
      <c r="J19" s="105"/>
      <c r="K19" s="104"/>
      <c r="L19" s="58"/>
      <c r="M19" s="57" t="s">
        <v>91</v>
      </c>
      <c r="N19" s="59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110"/>
      <c r="AN19" s="111"/>
      <c r="AO19" s="111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</row>
    <row r="20" spans="1:60" ht="15" customHeight="1">
      <c r="A20" s="58"/>
      <c r="B20" s="58"/>
      <c r="C20" s="58"/>
      <c r="D20" s="58"/>
      <c r="E20" s="58"/>
      <c r="F20" s="104"/>
      <c r="G20" s="104"/>
      <c r="H20" s="105"/>
      <c r="I20" s="104"/>
      <c r="J20" s="105"/>
      <c r="K20" s="104"/>
      <c r="L20" s="58"/>
      <c r="M20" s="57" t="s">
        <v>92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</row>
    <row r="21" spans="1:60" ht="15" customHeight="1">
      <c r="A21" s="58"/>
      <c r="B21" s="58"/>
      <c r="C21" s="58"/>
      <c r="D21" s="58"/>
      <c r="E21" s="58"/>
      <c r="F21" s="104"/>
      <c r="G21" s="104"/>
      <c r="H21" s="105"/>
      <c r="I21" s="104"/>
      <c r="J21" s="104"/>
      <c r="K21" s="104"/>
      <c r="L21" s="58"/>
      <c r="M21" s="57" t="s">
        <v>93</v>
      </c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</row>
    <row r="22" spans="1:60" ht="15" customHeight="1">
      <c r="A22" s="58"/>
      <c r="B22" s="58"/>
      <c r="C22" s="58"/>
      <c r="D22" s="58"/>
      <c r="E22" s="58"/>
      <c r="F22" s="104"/>
      <c r="G22" s="104"/>
      <c r="H22" s="105"/>
      <c r="I22" s="104"/>
      <c r="J22" s="104"/>
      <c r="K22" s="104"/>
      <c r="L22" s="58"/>
      <c r="M22" s="57" t="s">
        <v>94</v>
      </c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</row>
    <row r="23" spans="1:60" ht="15" customHeight="1">
      <c r="A23" s="58"/>
      <c r="B23" s="58"/>
      <c r="C23" s="58"/>
      <c r="D23" s="58"/>
      <c r="E23" s="58"/>
      <c r="F23" s="104"/>
      <c r="G23" s="104"/>
      <c r="H23" s="105"/>
      <c r="I23" s="104"/>
      <c r="J23" s="104"/>
      <c r="K23" s="104"/>
      <c r="L23" s="58"/>
      <c r="M23" s="57" t="s">
        <v>95</v>
      </c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</row>
    <row r="24" spans="1:60" ht="15" customHeight="1">
      <c r="A24" s="58"/>
      <c r="B24" s="58"/>
      <c r="C24" s="58"/>
      <c r="D24" s="58"/>
      <c r="E24" s="58"/>
      <c r="F24" s="104"/>
      <c r="G24" s="104"/>
      <c r="H24" s="105"/>
      <c r="I24" s="104"/>
      <c r="J24" s="104"/>
      <c r="K24" s="104"/>
      <c r="L24" s="58"/>
      <c r="M24" s="57" t="s">
        <v>96</v>
      </c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</row>
    <row r="25" spans="1:60" ht="15" customHeight="1">
      <c r="A25" s="58"/>
      <c r="B25" s="58"/>
      <c r="C25" s="58"/>
      <c r="D25" s="58"/>
      <c r="E25" s="58"/>
      <c r="F25" s="104"/>
      <c r="G25" s="104"/>
      <c r="H25" s="105"/>
      <c r="I25" s="104"/>
      <c r="J25" s="104"/>
      <c r="K25" s="104"/>
      <c r="L25" s="58"/>
      <c r="M25" s="57" t="s">
        <v>97</v>
      </c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</row>
    <row r="26" spans="1:60" ht="15" customHeight="1">
      <c r="A26" s="58"/>
      <c r="B26" s="58"/>
      <c r="C26" s="58"/>
      <c r="D26" s="58"/>
      <c r="E26" s="58"/>
      <c r="F26" s="104"/>
      <c r="G26" s="104"/>
      <c r="H26" s="104"/>
      <c r="I26" s="104"/>
      <c r="J26" s="104"/>
      <c r="K26" s="104"/>
      <c r="L26" s="58"/>
      <c r="M26" s="57" t="s">
        <v>98</v>
      </c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</row>
    <row r="27" spans="1:60" ht="15" customHeight="1">
      <c r="A27" s="58"/>
      <c r="B27" s="58"/>
      <c r="C27" s="58"/>
      <c r="D27" s="58"/>
      <c r="E27" s="58"/>
      <c r="F27" s="106"/>
      <c r="G27" s="106"/>
      <c r="H27" s="106"/>
      <c r="I27" s="106"/>
      <c r="J27" s="106"/>
      <c r="K27" s="106"/>
      <c r="L27" s="58"/>
      <c r="M27" s="57" t="s">
        <v>99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</row>
    <row r="28" spans="1:60" ht="1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8"/>
      <c r="BD28" s="58"/>
      <c r="BE28" s="58"/>
      <c r="BF28" s="58"/>
      <c r="BG28" s="58"/>
      <c r="BH28" s="58"/>
    </row>
    <row r="29" spans="1:60" ht="1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8"/>
      <c r="BD29" s="58"/>
      <c r="BE29" s="58"/>
      <c r="BF29" s="58"/>
      <c r="BG29" s="58"/>
      <c r="BH29" s="58"/>
    </row>
    <row r="30" spans="1:60" ht="1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8"/>
      <c r="BD30" s="58"/>
      <c r="BE30" s="58"/>
      <c r="BF30" s="58"/>
      <c r="BG30" s="58"/>
      <c r="BH30" s="58"/>
    </row>
    <row r="31" spans="1:60" ht="15" customHeight="1">
      <c r="A31" s="60"/>
      <c r="B31" s="61" t="s">
        <v>100</v>
      </c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51"/>
      <c r="AR31" s="51"/>
      <c r="AS31" s="51"/>
      <c r="AT31" s="65" t="s">
        <v>101</v>
      </c>
      <c r="AU31" s="459" t="s">
        <v>102</v>
      </c>
      <c r="AV31" s="460"/>
      <c r="AW31" s="460"/>
      <c r="AX31" s="460"/>
      <c r="AY31" s="460"/>
      <c r="AZ31" s="460"/>
      <c r="BA31" s="460"/>
      <c r="BB31" s="460"/>
      <c r="BC31" s="460"/>
      <c r="BD31" s="460"/>
      <c r="BE31" s="460"/>
      <c r="BF31" s="460"/>
      <c r="BG31" s="460"/>
      <c r="BH31" s="460"/>
    </row>
    <row r="32" spans="1:60" ht="15" customHeight="1">
      <c r="A32" s="66"/>
      <c r="B32" s="67"/>
      <c r="C32" s="67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8"/>
      <c r="AQ32" s="51"/>
      <c r="AR32" s="51"/>
      <c r="AS32" s="51"/>
      <c r="AT32" s="51"/>
      <c r="AU32" s="460"/>
      <c r="AV32" s="460"/>
      <c r="AW32" s="460"/>
      <c r="AX32" s="460"/>
      <c r="AY32" s="460"/>
      <c r="AZ32" s="460"/>
      <c r="BA32" s="460"/>
      <c r="BB32" s="460"/>
      <c r="BC32" s="460"/>
      <c r="BD32" s="460"/>
      <c r="BE32" s="460"/>
      <c r="BF32" s="460"/>
      <c r="BG32" s="460"/>
      <c r="BH32" s="460"/>
    </row>
    <row r="33" spans="1:60" ht="15" customHeight="1">
      <c r="A33" s="66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8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69"/>
      <c r="BD33" s="69"/>
      <c r="BE33" s="69"/>
      <c r="BF33" s="69"/>
      <c r="BG33" s="69"/>
      <c r="BH33" s="69"/>
    </row>
    <row r="34" spans="1:60" ht="15" customHeight="1">
      <c r="A34" s="70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71"/>
      <c r="AQ34" s="51"/>
      <c r="AR34" s="51"/>
      <c r="AS34" s="51"/>
      <c r="AT34" s="72" t="s">
        <v>103</v>
      </c>
      <c r="AU34" s="454" t="s">
        <v>104</v>
      </c>
      <c r="AV34" s="455"/>
      <c r="AW34" s="455"/>
      <c r="AX34" s="455"/>
      <c r="AY34" s="455"/>
      <c r="AZ34" s="73" t="s">
        <v>105</v>
      </c>
      <c r="BA34" s="74"/>
      <c r="BB34" s="74"/>
      <c r="BC34" s="75" t="s">
        <v>106</v>
      </c>
      <c r="BD34" s="74"/>
      <c r="BE34" s="74"/>
      <c r="BF34" s="74"/>
      <c r="BG34" s="74"/>
      <c r="BH34" s="74"/>
    </row>
    <row r="35" spans="1:60" ht="1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76" t="s">
        <v>107</v>
      </c>
      <c r="BB35" s="51"/>
      <c r="BC35" s="69"/>
      <c r="BD35" s="69"/>
      <c r="BE35" s="69"/>
      <c r="BF35" s="69"/>
      <c r="BG35" s="69"/>
      <c r="BH35" s="69"/>
    </row>
    <row r="36" ht="15" customHeight="1"/>
  </sheetData>
  <sheetProtection/>
  <mergeCells count="74">
    <mergeCell ref="AX6:AX17"/>
    <mergeCell ref="AU6:AU17"/>
    <mergeCell ref="AV6:AV17"/>
    <mergeCell ref="AU31:BH32"/>
    <mergeCell ref="BA6:BA17"/>
    <mergeCell ref="BB6:BB17"/>
    <mergeCell ref="AU34:AY34"/>
    <mergeCell ref="BG6:BG17"/>
    <mergeCell ref="BH6:BH17"/>
    <mergeCell ref="BD6:BD17"/>
    <mergeCell ref="BE6:BE17"/>
    <mergeCell ref="BF6:BF17"/>
    <mergeCell ref="AW6:AW17"/>
    <mergeCell ref="BC6:BC17"/>
    <mergeCell ref="AY6:AY17"/>
    <mergeCell ref="AZ6:AZ17"/>
    <mergeCell ref="AQ6:AQ17"/>
    <mergeCell ref="AR6:AR17"/>
    <mergeCell ref="AS6:AS17"/>
    <mergeCell ref="AT6:AT17"/>
    <mergeCell ref="AM6:AM17"/>
    <mergeCell ref="AN6:AN17"/>
    <mergeCell ref="AO6:AO17"/>
    <mergeCell ref="AP6:AP17"/>
    <mergeCell ref="AI6:AI17"/>
    <mergeCell ref="AJ6:AJ17"/>
    <mergeCell ref="AK6:AK17"/>
    <mergeCell ref="AL6:AL17"/>
    <mergeCell ref="AE6:AE17"/>
    <mergeCell ref="AF6:AF17"/>
    <mergeCell ref="AG6:AG17"/>
    <mergeCell ref="AH6:AH17"/>
    <mergeCell ref="AC6:AC17"/>
    <mergeCell ref="AD6:AD17"/>
    <mergeCell ref="W6:W17"/>
    <mergeCell ref="X6:X17"/>
    <mergeCell ref="Y6:Y17"/>
    <mergeCell ref="Z6:Z17"/>
    <mergeCell ref="O6:O17"/>
    <mergeCell ref="P6:P17"/>
    <mergeCell ref="Q6:Q17"/>
    <mergeCell ref="R6:R17"/>
    <mergeCell ref="AA6:AA17"/>
    <mergeCell ref="AB6:AB17"/>
    <mergeCell ref="AQ3:AV4"/>
    <mergeCell ref="I6:I17"/>
    <mergeCell ref="J6:J17"/>
    <mergeCell ref="K6:K17"/>
    <mergeCell ref="N6:N17"/>
    <mergeCell ref="E6:E17"/>
    <mergeCell ref="F6:F17"/>
    <mergeCell ref="G6:G17"/>
    <mergeCell ref="H6:H17"/>
    <mergeCell ref="S6:S17"/>
    <mergeCell ref="W2:AL2"/>
    <mergeCell ref="AM2:AP4"/>
    <mergeCell ref="A6:A17"/>
    <mergeCell ref="B6:B17"/>
    <mergeCell ref="C6:C17"/>
    <mergeCell ref="D6:D17"/>
    <mergeCell ref="AB3:AL4"/>
    <mergeCell ref="T6:T17"/>
    <mergeCell ref="U6:U17"/>
    <mergeCell ref="V6:V17"/>
    <mergeCell ref="AQ2:BH2"/>
    <mergeCell ref="W3:AA4"/>
    <mergeCell ref="AW3:BB4"/>
    <mergeCell ref="BC3:BH4"/>
    <mergeCell ref="A1:K1"/>
    <mergeCell ref="N1:P1"/>
    <mergeCell ref="Q1:BH1"/>
    <mergeCell ref="A2:E4"/>
    <mergeCell ref="F2:K4"/>
    <mergeCell ref="N2:V4"/>
  </mergeCells>
  <printOptions/>
  <pageMargins left="0" right="0" top="0.3937007874015748" bottom="0.3937007874015748" header="0.31496062992125984" footer="0.31496062992125984"/>
  <pageSetup fitToHeight="1" fitToWidth="1" horizontalDpi="300" verticalDpi="300" orientation="landscape" paperSize="9" scale="9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42"/>
  <sheetViews>
    <sheetView showGridLines="0" view="pageBreakPreview" zoomScaleSheetLayoutView="100" zoomScalePageLayoutView="0" workbookViewId="0" topLeftCell="A1">
      <selection activeCell="N26" sqref="N26"/>
    </sheetView>
  </sheetViews>
  <sheetFormatPr defaultColWidth="9.140625" defaultRowHeight="12.75"/>
  <cols>
    <col min="1" max="1" width="3.00390625" style="78" customWidth="1"/>
    <col min="2" max="6" width="8.8515625" style="78" customWidth="1"/>
    <col min="7" max="7" width="11.00390625" style="78" customWidth="1"/>
    <col min="8" max="8" width="13.8515625" style="78" customWidth="1"/>
    <col min="9" max="9" width="10.140625" style="78" customWidth="1"/>
    <col min="10" max="10" width="11.00390625" style="78" customWidth="1"/>
    <col min="11" max="11" width="20.00390625" style="78" customWidth="1"/>
    <col min="12" max="12" width="9.140625" style="78" customWidth="1"/>
    <col min="13" max="13" width="18.00390625" style="78" customWidth="1"/>
    <col min="14" max="14" width="2.57421875" style="78" customWidth="1"/>
    <col min="15" max="16384" width="9.140625" style="78" customWidth="1"/>
  </cols>
  <sheetData>
    <row r="1" spans="1:15" s="37" customFormat="1" ht="30" customHeight="1">
      <c r="A1" s="464" t="s">
        <v>219</v>
      </c>
      <c r="B1" s="465"/>
      <c r="C1" s="465"/>
      <c r="D1" s="465"/>
      <c r="E1" s="465"/>
      <c r="F1" s="465"/>
      <c r="G1" s="465"/>
      <c r="H1" s="465"/>
      <c r="I1" s="465"/>
      <c r="J1" s="465"/>
      <c r="K1" s="466"/>
      <c r="L1" s="145"/>
      <c r="M1" s="121"/>
      <c r="N1" s="121"/>
      <c r="O1" s="146"/>
    </row>
    <row r="2" spans="1:15" ht="33" customHeight="1">
      <c r="A2" s="467" t="s">
        <v>218</v>
      </c>
      <c r="B2" s="468"/>
      <c r="C2" s="468"/>
      <c r="D2" s="468"/>
      <c r="E2" s="468"/>
      <c r="F2" s="468"/>
      <c r="G2" s="468"/>
      <c r="H2" s="469"/>
      <c r="I2" s="476" t="s">
        <v>220</v>
      </c>
      <c r="J2" s="303"/>
      <c r="K2" s="477"/>
      <c r="L2" s="95"/>
      <c r="M2" s="92"/>
      <c r="N2" s="92"/>
      <c r="O2" s="92"/>
    </row>
    <row r="3" spans="1:11" ht="15" customHeight="1">
      <c r="A3" s="381"/>
      <c r="B3" s="79"/>
      <c r="C3" s="80"/>
      <c r="D3" s="80"/>
      <c r="E3" s="80"/>
      <c r="F3" s="80"/>
      <c r="G3" s="80"/>
      <c r="H3" s="80"/>
      <c r="I3" s="478" t="s">
        <v>263</v>
      </c>
      <c r="J3" s="479"/>
      <c r="K3" s="480"/>
    </row>
    <row r="4" spans="1:11" ht="15" customHeight="1">
      <c r="A4" s="382"/>
      <c r="B4" s="82" t="s">
        <v>112</v>
      </c>
      <c r="C4" s="83"/>
      <c r="D4" s="83"/>
      <c r="E4" s="83"/>
      <c r="F4" s="92"/>
      <c r="G4" s="92"/>
      <c r="H4" s="92"/>
      <c r="I4" s="481"/>
      <c r="J4" s="482"/>
      <c r="K4" s="483"/>
    </row>
    <row r="5" spans="1:11" ht="15" customHeight="1">
      <c r="A5" s="382"/>
      <c r="B5" s="141" t="s">
        <v>266</v>
      </c>
      <c r="C5" s="83"/>
      <c r="D5" s="83"/>
      <c r="E5" s="83"/>
      <c r="F5" s="92"/>
      <c r="G5" s="92"/>
      <c r="H5" s="92"/>
      <c r="I5" s="481"/>
      <c r="J5" s="482"/>
      <c r="K5" s="483"/>
    </row>
    <row r="6" spans="1:11" ht="15" customHeight="1">
      <c r="A6" s="382"/>
      <c r="B6" s="82" t="s">
        <v>114</v>
      </c>
      <c r="C6" s="83"/>
      <c r="D6" s="83"/>
      <c r="E6" s="83"/>
      <c r="F6" s="83"/>
      <c r="G6" s="83"/>
      <c r="H6" s="83"/>
      <c r="I6" s="481"/>
      <c r="J6" s="482"/>
      <c r="K6" s="483"/>
    </row>
    <row r="7" spans="1:11" ht="15" customHeight="1">
      <c r="A7" s="382"/>
      <c r="B7" s="141" t="s">
        <v>264</v>
      </c>
      <c r="C7" s="83"/>
      <c r="D7" s="83"/>
      <c r="E7" s="83"/>
      <c r="F7" s="83"/>
      <c r="G7" s="83"/>
      <c r="H7" s="83"/>
      <c r="I7" s="481"/>
      <c r="J7" s="482"/>
      <c r="K7" s="483"/>
    </row>
    <row r="8" spans="1:11" ht="15" customHeight="1">
      <c r="A8" s="382"/>
      <c r="B8" s="142" t="s">
        <v>265</v>
      </c>
      <c r="C8" s="87"/>
      <c r="D8" s="87"/>
      <c r="E8" s="87"/>
      <c r="F8" s="87"/>
      <c r="G8" s="87"/>
      <c r="H8" s="87"/>
      <c r="I8" s="481"/>
      <c r="J8" s="482"/>
      <c r="K8" s="483"/>
    </row>
    <row r="9" spans="1:11" ht="12.75" customHeight="1">
      <c r="A9" s="382"/>
      <c r="B9" s="470" t="s">
        <v>221</v>
      </c>
      <c r="C9" s="471"/>
      <c r="D9" s="471"/>
      <c r="E9" s="471"/>
      <c r="F9" s="471"/>
      <c r="G9" s="471"/>
      <c r="H9" s="472"/>
      <c r="I9" s="481"/>
      <c r="J9" s="482"/>
      <c r="K9" s="483"/>
    </row>
    <row r="10" spans="1:11" ht="15" customHeight="1">
      <c r="A10" s="382"/>
      <c r="B10" s="470"/>
      <c r="C10" s="471"/>
      <c r="D10" s="471"/>
      <c r="E10" s="471"/>
      <c r="F10" s="471"/>
      <c r="G10" s="471"/>
      <c r="H10" s="472"/>
      <c r="I10" s="481"/>
      <c r="J10" s="482"/>
      <c r="K10" s="483"/>
    </row>
    <row r="11" spans="1:11" ht="15" customHeight="1">
      <c r="A11" s="382"/>
      <c r="B11" s="91"/>
      <c r="C11" s="89"/>
      <c r="D11" s="89"/>
      <c r="E11" s="89"/>
      <c r="F11" s="89"/>
      <c r="G11" s="89"/>
      <c r="H11" s="89"/>
      <c r="I11" s="481"/>
      <c r="J11" s="482"/>
      <c r="K11" s="483"/>
    </row>
    <row r="12" spans="1:11" ht="15" customHeight="1">
      <c r="A12" s="382"/>
      <c r="B12" s="107" t="s">
        <v>131</v>
      </c>
      <c r="C12" s="83"/>
      <c r="D12" s="83"/>
      <c r="E12" s="83"/>
      <c r="F12" s="83"/>
      <c r="G12" s="83"/>
      <c r="H12" s="83"/>
      <c r="I12" s="481"/>
      <c r="J12" s="482"/>
      <c r="K12" s="483"/>
    </row>
    <row r="13" spans="1:11" ht="15" customHeight="1">
      <c r="A13" s="382"/>
      <c r="B13" s="92"/>
      <c r="D13" s="93"/>
      <c r="E13" s="93"/>
      <c r="F13" s="93"/>
      <c r="G13" s="93"/>
      <c r="H13" s="93"/>
      <c r="I13" s="481"/>
      <c r="J13" s="482"/>
      <c r="K13" s="483"/>
    </row>
    <row r="14" spans="1:11" ht="12.75" customHeight="1">
      <c r="A14" s="382"/>
      <c r="B14" s="95"/>
      <c r="D14" s="384" t="s">
        <v>210</v>
      </c>
      <c r="E14" s="384"/>
      <c r="F14" s="384"/>
      <c r="G14" s="384"/>
      <c r="H14" s="384"/>
      <c r="I14" s="481"/>
      <c r="J14" s="482"/>
      <c r="K14" s="483"/>
    </row>
    <row r="15" spans="1:11" ht="33" customHeight="1">
      <c r="A15" s="383"/>
      <c r="B15" s="96"/>
      <c r="C15" s="97"/>
      <c r="D15" s="97"/>
      <c r="E15" s="97"/>
      <c r="F15" s="97"/>
      <c r="G15" s="97"/>
      <c r="H15" s="97"/>
      <c r="I15" s="484"/>
      <c r="J15" s="485"/>
      <c r="K15" s="486"/>
    </row>
    <row r="16" spans="1:15" ht="30" customHeight="1">
      <c r="A16" s="461" t="s">
        <v>207</v>
      </c>
      <c r="B16" s="462"/>
      <c r="C16" s="462"/>
      <c r="D16" s="462"/>
      <c r="E16" s="462"/>
      <c r="F16" s="462"/>
      <c r="G16" s="462"/>
      <c r="H16" s="462"/>
      <c r="I16" s="462"/>
      <c r="J16" s="462"/>
      <c r="K16" s="463"/>
      <c r="L16" s="143"/>
      <c r="M16" s="92"/>
      <c r="N16" s="92"/>
      <c r="O16" s="92"/>
    </row>
    <row r="17" spans="1:15" ht="15" customHeight="1">
      <c r="A17" s="381"/>
      <c r="B17" s="79"/>
      <c r="C17" s="80"/>
      <c r="D17" s="80"/>
      <c r="E17" s="80"/>
      <c r="F17" s="80"/>
      <c r="G17" s="80"/>
      <c r="H17" s="80"/>
      <c r="I17" s="80"/>
      <c r="J17" s="80"/>
      <c r="K17" s="81"/>
      <c r="L17" s="144"/>
      <c r="M17" s="121"/>
      <c r="N17" s="121"/>
      <c r="O17" s="92"/>
    </row>
    <row r="18" spans="1:15" ht="15" customHeight="1">
      <c r="A18" s="382"/>
      <c r="B18" s="82" t="s">
        <v>112</v>
      </c>
      <c r="C18" s="83"/>
      <c r="D18" s="83"/>
      <c r="E18" s="83"/>
      <c r="F18" s="83"/>
      <c r="G18" s="83"/>
      <c r="H18" s="83" t="s">
        <v>116</v>
      </c>
      <c r="I18" s="83"/>
      <c r="J18" s="83"/>
      <c r="K18" s="84"/>
      <c r="L18" s="145"/>
      <c r="M18" s="121"/>
      <c r="N18" s="121"/>
      <c r="O18" s="92"/>
    </row>
    <row r="19" spans="1:15" ht="15" customHeight="1">
      <c r="A19" s="382"/>
      <c r="B19" s="82" t="s">
        <v>114</v>
      </c>
      <c r="C19" s="83"/>
      <c r="D19" s="83"/>
      <c r="E19" s="83"/>
      <c r="F19" s="83"/>
      <c r="G19" s="83"/>
      <c r="H19" s="83"/>
      <c r="I19" s="83"/>
      <c r="J19" s="83"/>
      <c r="K19" s="85" t="s">
        <v>108</v>
      </c>
      <c r="L19" s="145"/>
      <c r="M19" s="121"/>
      <c r="N19" s="121"/>
      <c r="O19" s="92"/>
    </row>
    <row r="20" spans="1:15" ht="15" customHeight="1">
      <c r="A20" s="382"/>
      <c r="B20" s="82" t="s">
        <v>115</v>
      </c>
      <c r="C20" s="83"/>
      <c r="D20" s="83"/>
      <c r="E20" s="83"/>
      <c r="F20" s="83"/>
      <c r="G20" s="83"/>
      <c r="H20" s="83"/>
      <c r="I20" s="83"/>
      <c r="J20" s="83"/>
      <c r="K20" s="85" t="s">
        <v>109</v>
      </c>
      <c r="L20" s="145"/>
      <c r="M20" s="121"/>
      <c r="N20" s="121"/>
      <c r="O20" s="92"/>
    </row>
    <row r="21" spans="1:15" ht="15" customHeight="1">
      <c r="A21" s="382"/>
      <c r="B21" s="86" t="s">
        <v>110</v>
      </c>
      <c r="C21" s="87"/>
      <c r="D21" s="87"/>
      <c r="E21" s="87"/>
      <c r="F21" s="87"/>
      <c r="G21" s="87"/>
      <c r="H21" s="87"/>
      <c r="I21" s="87"/>
      <c r="J21" s="87"/>
      <c r="K21" s="88"/>
      <c r="L21" s="145"/>
      <c r="M21" s="121"/>
      <c r="N21" s="121"/>
      <c r="O21" s="92"/>
    </row>
    <row r="22" spans="1:15" ht="12.75" customHeight="1">
      <c r="A22" s="382"/>
      <c r="B22" s="387" t="s">
        <v>111</v>
      </c>
      <c r="C22" s="399"/>
      <c r="D22" s="399"/>
      <c r="E22" s="399"/>
      <c r="F22" s="399"/>
      <c r="G22" s="399"/>
      <c r="H22" s="399"/>
      <c r="I22" s="399"/>
      <c r="J22" s="399"/>
      <c r="K22" s="400"/>
      <c r="L22" s="145"/>
      <c r="M22" s="121"/>
      <c r="N22" s="121"/>
      <c r="O22" s="92"/>
    </row>
    <row r="23" spans="1:15" ht="15" customHeight="1">
      <c r="A23" s="382"/>
      <c r="B23" s="387"/>
      <c r="C23" s="399"/>
      <c r="D23" s="399"/>
      <c r="E23" s="399"/>
      <c r="F23" s="399"/>
      <c r="G23" s="399"/>
      <c r="H23" s="399"/>
      <c r="I23" s="399"/>
      <c r="J23" s="399"/>
      <c r="K23" s="400"/>
      <c r="L23" s="145"/>
      <c r="M23" s="121"/>
      <c r="N23" s="121"/>
      <c r="O23" s="92"/>
    </row>
    <row r="24" spans="1:15" ht="12.75" customHeight="1">
      <c r="A24" s="382"/>
      <c r="B24" s="393" t="s">
        <v>142</v>
      </c>
      <c r="C24" s="394"/>
      <c r="D24" s="394"/>
      <c r="E24" s="394"/>
      <c r="F24" s="394"/>
      <c r="G24" s="394"/>
      <c r="H24" s="394"/>
      <c r="I24" s="394"/>
      <c r="J24" s="394"/>
      <c r="K24" s="395"/>
      <c r="L24" s="145"/>
      <c r="M24" s="121"/>
      <c r="N24" s="121"/>
      <c r="O24" s="92"/>
    </row>
    <row r="25" spans="1:15" ht="15" customHeight="1">
      <c r="A25" s="382"/>
      <c r="B25" s="396"/>
      <c r="C25" s="394"/>
      <c r="D25" s="394"/>
      <c r="E25" s="394"/>
      <c r="F25" s="394"/>
      <c r="G25" s="394"/>
      <c r="H25" s="394"/>
      <c r="I25" s="394"/>
      <c r="J25" s="394"/>
      <c r="K25" s="395"/>
      <c r="L25" s="145"/>
      <c r="M25" s="121"/>
      <c r="N25" s="121"/>
      <c r="O25" s="92"/>
    </row>
    <row r="26" spans="1:15" ht="15" customHeight="1">
      <c r="A26" s="382"/>
      <c r="B26" s="91"/>
      <c r="C26" s="89"/>
      <c r="D26" s="89"/>
      <c r="E26" s="89"/>
      <c r="F26" s="89"/>
      <c r="G26" s="89"/>
      <c r="H26" s="89"/>
      <c r="I26" s="89"/>
      <c r="J26" s="89"/>
      <c r="K26" s="90"/>
      <c r="L26" s="145"/>
      <c r="M26" s="121"/>
      <c r="N26" s="121"/>
      <c r="O26" s="92"/>
    </row>
    <row r="27" spans="1:15" ht="15" customHeight="1">
      <c r="A27" s="382"/>
      <c r="B27" s="82"/>
      <c r="C27" s="83"/>
      <c r="D27" s="83"/>
      <c r="E27" s="83"/>
      <c r="F27" s="83"/>
      <c r="G27" s="83"/>
      <c r="H27" s="92"/>
      <c r="I27" s="83"/>
      <c r="J27" s="83"/>
      <c r="K27" s="84"/>
      <c r="L27" s="145"/>
      <c r="M27" s="121"/>
      <c r="N27" s="121"/>
      <c r="O27" s="92"/>
    </row>
    <row r="28" spans="1:15" ht="15" customHeight="1">
      <c r="A28" s="382"/>
      <c r="B28" s="107" t="s">
        <v>131</v>
      </c>
      <c r="C28" s="83"/>
      <c r="D28" s="83"/>
      <c r="E28" s="83"/>
      <c r="F28" s="83"/>
      <c r="G28" s="93"/>
      <c r="H28" s="93"/>
      <c r="I28" s="93"/>
      <c r="J28" s="93"/>
      <c r="K28" s="94"/>
      <c r="L28" s="145"/>
      <c r="M28" s="121"/>
      <c r="N28" s="121"/>
      <c r="O28" s="92"/>
    </row>
    <row r="29" spans="1:15" ht="12.75" customHeight="1">
      <c r="A29" s="382"/>
      <c r="B29" s="95"/>
      <c r="C29" s="92"/>
      <c r="D29" s="92"/>
      <c r="E29" s="92"/>
      <c r="F29" s="92"/>
      <c r="G29" s="384"/>
      <c r="H29" s="385"/>
      <c r="I29" s="385"/>
      <c r="J29" s="385"/>
      <c r="K29" s="386"/>
      <c r="L29" s="145"/>
      <c r="M29" s="121"/>
      <c r="N29" s="121"/>
      <c r="O29" s="92"/>
    </row>
    <row r="30" spans="1:15" ht="15" customHeight="1">
      <c r="A30" s="383"/>
      <c r="B30" s="96"/>
      <c r="C30" s="97"/>
      <c r="D30" s="97"/>
      <c r="E30" s="97"/>
      <c r="F30" s="97"/>
      <c r="G30" s="97"/>
      <c r="H30" s="97"/>
      <c r="I30" s="97"/>
      <c r="J30" s="97"/>
      <c r="K30" s="98"/>
      <c r="L30" s="145"/>
      <c r="M30" s="121"/>
      <c r="N30" s="121"/>
      <c r="O30" s="92"/>
    </row>
    <row r="31" spans="1:15" ht="30" customHeight="1">
      <c r="A31" s="474" t="s">
        <v>222</v>
      </c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143"/>
      <c r="M31" s="92"/>
      <c r="N31" s="92"/>
      <c r="O31" s="92"/>
    </row>
    <row r="32" spans="1:15" ht="15" customHeigh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144"/>
      <c r="M32" s="120"/>
      <c r="N32" s="121"/>
      <c r="O32" s="92"/>
    </row>
    <row r="33" spans="1:15" ht="15" customHeight="1">
      <c r="A33" s="82" t="s">
        <v>223</v>
      </c>
      <c r="B33" s="473" t="s">
        <v>227</v>
      </c>
      <c r="C33" s="473"/>
      <c r="D33" s="473"/>
      <c r="E33" s="83"/>
      <c r="F33" s="83" t="s">
        <v>17</v>
      </c>
      <c r="G33" s="83"/>
      <c r="H33" s="473" t="s">
        <v>228</v>
      </c>
      <c r="I33" s="473"/>
      <c r="J33" s="83"/>
      <c r="K33" s="83"/>
      <c r="L33" s="144"/>
      <c r="M33" s="120"/>
      <c r="N33" s="121"/>
      <c r="O33" s="92"/>
    </row>
    <row r="34" spans="1:15" ht="15" customHeigh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144"/>
      <c r="M34" s="120"/>
      <c r="N34" s="121"/>
      <c r="O34" s="92"/>
    </row>
    <row r="35" spans="1:15" ht="15" customHeight="1">
      <c r="A35" s="82" t="s">
        <v>224</v>
      </c>
      <c r="B35" s="473" t="s">
        <v>229</v>
      </c>
      <c r="C35" s="490"/>
      <c r="D35" s="490"/>
      <c r="E35" s="490"/>
      <c r="F35" s="490"/>
      <c r="G35" s="490"/>
      <c r="H35" s="490"/>
      <c r="I35" s="490"/>
      <c r="J35" s="490"/>
      <c r="K35" s="490"/>
      <c r="L35" s="144"/>
      <c r="M35" s="120"/>
      <c r="N35" s="121"/>
      <c r="O35" s="92"/>
    </row>
    <row r="36" spans="1:15" ht="15" customHeight="1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144"/>
      <c r="M36" s="120"/>
      <c r="N36" s="121"/>
      <c r="O36" s="92"/>
    </row>
    <row r="37" spans="1:15" ht="15" customHeight="1">
      <c r="A37" s="82" t="s">
        <v>225</v>
      </c>
      <c r="B37" s="473" t="s">
        <v>230</v>
      </c>
      <c r="C37" s="490"/>
      <c r="D37" s="490"/>
      <c r="E37" s="490"/>
      <c r="F37" s="490"/>
      <c r="G37" s="490"/>
      <c r="H37" s="490"/>
      <c r="I37" s="490"/>
      <c r="J37" s="490"/>
      <c r="K37" s="490"/>
      <c r="L37" s="144"/>
      <c r="M37" s="120"/>
      <c r="N37" s="121"/>
      <c r="O37" s="92"/>
    </row>
    <row r="38" spans="1:15" ht="15" customHeight="1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144"/>
      <c r="M38" s="120"/>
      <c r="N38" s="121"/>
      <c r="O38" s="92"/>
    </row>
    <row r="39" spans="1:15" ht="15" customHeight="1">
      <c r="A39" s="82" t="s">
        <v>223</v>
      </c>
      <c r="B39" s="473" t="s">
        <v>231</v>
      </c>
      <c r="C39" s="490"/>
      <c r="D39" s="490"/>
      <c r="E39" s="490"/>
      <c r="F39" s="490"/>
      <c r="G39" s="490"/>
      <c r="H39" s="490"/>
      <c r="I39" s="490"/>
      <c r="J39" s="490"/>
      <c r="K39" s="490"/>
      <c r="L39" s="144"/>
      <c r="M39" s="120"/>
      <c r="N39" s="121"/>
      <c r="O39" s="92"/>
    </row>
    <row r="40" spans="1:15" ht="1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144"/>
      <c r="M40" s="120"/>
      <c r="N40" s="121"/>
      <c r="O40" s="92"/>
    </row>
    <row r="41" spans="1:15" ht="89.25" customHeight="1">
      <c r="A41" s="487" t="s">
        <v>226</v>
      </c>
      <c r="B41" s="488"/>
      <c r="C41" s="488"/>
      <c r="D41" s="488"/>
      <c r="E41" s="488"/>
      <c r="F41" s="489"/>
      <c r="G41" s="291"/>
      <c r="H41" s="291"/>
      <c r="I41" s="291"/>
      <c r="J41" s="291"/>
      <c r="K41" s="291"/>
      <c r="L41" s="144"/>
      <c r="M41" s="120"/>
      <c r="N41" s="121"/>
      <c r="O41" s="92"/>
    </row>
    <row r="42" spans="11:15" ht="15" customHeight="1">
      <c r="K42" s="92"/>
      <c r="L42" s="92"/>
      <c r="M42" s="92"/>
      <c r="N42" s="92"/>
      <c r="O42" s="92"/>
    </row>
    <row r="43" ht="15" customHeight="1"/>
  </sheetData>
  <sheetProtection/>
  <mergeCells count="20">
    <mergeCell ref="D14:H14"/>
    <mergeCell ref="B24:K25"/>
    <mergeCell ref="B22:K23"/>
    <mergeCell ref="A41:E41"/>
    <mergeCell ref="F41:K41"/>
    <mergeCell ref="B39:K39"/>
    <mergeCell ref="B37:K37"/>
    <mergeCell ref="B35:K35"/>
    <mergeCell ref="A17:A30"/>
    <mergeCell ref="B33:D33"/>
    <mergeCell ref="A16:K16"/>
    <mergeCell ref="A1:K1"/>
    <mergeCell ref="A2:H2"/>
    <mergeCell ref="B9:H10"/>
    <mergeCell ref="H33:I33"/>
    <mergeCell ref="A31:K31"/>
    <mergeCell ref="G29:K29"/>
    <mergeCell ref="I2:K2"/>
    <mergeCell ref="I3:K15"/>
    <mergeCell ref="A3:A15"/>
  </mergeCells>
  <printOptions/>
  <pageMargins left="0" right="0" top="0.3937007874015748" bottom="0.3937007874015748" header="0.31496062992125984" footer="0.31496062992125984"/>
  <pageSetup horizontalDpi="300" verticalDpi="300" orientation="portrait" paperSize="9" scale="7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showGridLines="0" view="pageBreakPreview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4.8515625" style="4" customWidth="1"/>
    <col min="2" max="2" width="9.7109375" style="4" customWidth="1"/>
    <col min="3" max="3" width="12.7109375" style="4" customWidth="1"/>
    <col min="4" max="4" width="10.7109375" style="4" customWidth="1"/>
    <col min="5" max="5" width="5.57421875" style="4" customWidth="1"/>
    <col min="6" max="16" width="3.421875" style="4" customWidth="1"/>
    <col min="17" max="17" width="3.7109375" style="4" customWidth="1"/>
    <col min="18" max="22" width="3.421875" style="4" customWidth="1"/>
    <col min="23" max="16384" width="9.140625" style="4" customWidth="1"/>
  </cols>
  <sheetData>
    <row r="1" spans="1:22" ht="28.5" customHeight="1">
      <c r="A1" s="308" t="s">
        <v>180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4"/>
    </row>
    <row r="2" spans="1:22" ht="21.75" customHeight="1">
      <c r="A2" s="301" t="s">
        <v>145</v>
      </c>
      <c r="B2" s="305" t="s">
        <v>18</v>
      </c>
      <c r="C2" s="243"/>
      <c r="D2" s="243"/>
      <c r="E2" s="243"/>
      <c r="F2" s="243"/>
      <c r="G2" s="243"/>
      <c r="H2" s="243"/>
      <c r="I2" s="20" t="s">
        <v>16</v>
      </c>
      <c r="J2" s="20"/>
      <c r="K2" s="20"/>
      <c r="L2" s="20"/>
      <c r="M2" s="20" t="s">
        <v>19</v>
      </c>
      <c r="N2" s="20"/>
      <c r="O2" s="20"/>
      <c r="P2" s="20"/>
      <c r="Q2" s="20"/>
      <c r="R2" s="20" t="s">
        <v>17</v>
      </c>
      <c r="S2" s="20" t="s">
        <v>20</v>
      </c>
      <c r="T2" s="20"/>
      <c r="U2" s="20"/>
      <c r="V2" s="35"/>
    </row>
    <row r="3" spans="1:22" ht="21.75" customHeight="1">
      <c r="A3" s="301"/>
      <c r="B3" s="305" t="s">
        <v>181</v>
      </c>
      <c r="C3" s="243"/>
      <c r="D3" s="243"/>
      <c r="E3" s="243"/>
      <c r="F3" s="243"/>
      <c r="G3" s="243"/>
      <c r="H3" s="243"/>
      <c r="I3" s="245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4"/>
    </row>
    <row r="4" spans="1:22" ht="21.75" customHeight="1">
      <c r="A4" s="301"/>
      <c r="B4" s="306" t="s">
        <v>21</v>
      </c>
      <c r="C4" s="307"/>
      <c r="D4" s="307"/>
      <c r="E4" s="307"/>
      <c r="F4" s="307"/>
      <c r="G4" s="307"/>
      <c r="H4" s="307"/>
      <c r="I4" s="100" t="s">
        <v>117</v>
      </c>
      <c r="J4" s="20" t="s">
        <v>22</v>
      </c>
      <c r="K4" s="20"/>
      <c r="L4" s="20"/>
      <c r="M4" s="20"/>
      <c r="N4" s="20"/>
      <c r="O4" s="20"/>
      <c r="P4" s="20"/>
      <c r="Q4" s="20"/>
      <c r="R4" s="23" t="s">
        <v>17</v>
      </c>
      <c r="S4" s="23" t="s">
        <v>20</v>
      </c>
      <c r="T4" s="23"/>
      <c r="U4" s="23"/>
      <c r="V4" s="24"/>
    </row>
    <row r="5" spans="1:22" ht="21.75" customHeight="1">
      <c r="A5" s="301"/>
      <c r="B5" s="305" t="s">
        <v>182</v>
      </c>
      <c r="C5" s="243"/>
      <c r="D5" s="243"/>
      <c r="E5" s="243" t="s">
        <v>183</v>
      </c>
      <c r="F5" s="243"/>
      <c r="G5" s="243"/>
      <c r="H5" s="112" t="s">
        <v>184</v>
      </c>
      <c r="I5" s="100" t="s">
        <v>117</v>
      </c>
      <c r="J5" s="23" t="s">
        <v>22</v>
      </c>
      <c r="K5" s="23"/>
      <c r="L5" s="23"/>
      <c r="M5" s="23"/>
      <c r="N5" s="23"/>
      <c r="O5" s="23"/>
      <c r="P5" s="23"/>
      <c r="Q5" s="23"/>
      <c r="R5" s="23" t="s">
        <v>17</v>
      </c>
      <c r="S5" s="23" t="s">
        <v>20</v>
      </c>
      <c r="T5" s="23"/>
      <c r="U5" s="23"/>
      <c r="V5" s="24"/>
    </row>
    <row r="6" spans="1:22" ht="39" customHeight="1">
      <c r="A6" s="301"/>
      <c r="B6" s="302" t="s">
        <v>185</v>
      </c>
      <c r="C6" s="303"/>
      <c r="D6" s="303"/>
      <c r="E6" s="243"/>
      <c r="F6" s="243"/>
      <c r="G6" s="243"/>
      <c r="H6" s="112"/>
      <c r="I6" s="100" t="s">
        <v>132</v>
      </c>
      <c r="R6" s="23"/>
      <c r="S6" s="23"/>
      <c r="T6" s="23"/>
      <c r="U6" s="23"/>
      <c r="V6" s="24"/>
    </row>
    <row r="7" spans="1:22" ht="21.75" customHeight="1">
      <c r="A7" s="301"/>
      <c r="B7" s="305" t="s">
        <v>186</v>
      </c>
      <c r="C7" s="243"/>
      <c r="D7" s="243"/>
      <c r="E7" s="243"/>
      <c r="F7" s="243"/>
      <c r="G7" s="243"/>
      <c r="H7" s="243"/>
      <c r="I7" s="100" t="s">
        <v>132</v>
      </c>
      <c r="J7" s="23"/>
      <c r="K7" s="44"/>
      <c r="L7" s="23"/>
      <c r="M7" s="36"/>
      <c r="N7" s="23"/>
      <c r="O7" s="23"/>
      <c r="P7" s="23"/>
      <c r="Q7" s="23"/>
      <c r="R7" s="23"/>
      <c r="S7" s="23"/>
      <c r="T7" s="23"/>
      <c r="U7" s="23"/>
      <c r="V7" s="24"/>
    </row>
    <row r="8" ht="4.5" customHeight="1"/>
    <row r="9" spans="1:22" ht="21.75" customHeight="1">
      <c r="A9" s="301" t="s">
        <v>146</v>
      </c>
      <c r="B9" s="305" t="s">
        <v>187</v>
      </c>
      <c r="C9" s="243"/>
      <c r="D9" s="243"/>
      <c r="E9" s="243"/>
      <c r="F9" s="243"/>
      <c r="G9" s="243"/>
      <c r="H9" s="243"/>
      <c r="I9" s="20" t="s">
        <v>16</v>
      </c>
      <c r="J9" s="20"/>
      <c r="K9" s="20"/>
      <c r="L9" s="20"/>
      <c r="M9" s="20" t="s">
        <v>19</v>
      </c>
      <c r="N9" s="20"/>
      <c r="O9" s="20"/>
      <c r="P9" s="20"/>
      <c r="Q9" s="20"/>
      <c r="R9" s="20" t="s">
        <v>17</v>
      </c>
      <c r="S9" s="20" t="s">
        <v>20</v>
      </c>
      <c r="T9" s="20"/>
      <c r="U9" s="20"/>
      <c r="V9" s="35"/>
    </row>
    <row r="10" spans="1:22" ht="21.75" customHeight="1">
      <c r="A10" s="301"/>
      <c r="B10" s="305" t="s">
        <v>188</v>
      </c>
      <c r="C10" s="243"/>
      <c r="D10" s="243"/>
      <c r="E10" s="243"/>
      <c r="F10" s="243"/>
      <c r="G10" s="243"/>
      <c r="H10" s="243"/>
      <c r="I10" s="245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4"/>
    </row>
    <row r="11" spans="1:22" ht="21.75" customHeight="1">
      <c r="A11" s="301"/>
      <c r="B11" s="306" t="s">
        <v>21</v>
      </c>
      <c r="C11" s="307"/>
      <c r="D11" s="307"/>
      <c r="E11" s="307"/>
      <c r="F11" s="307"/>
      <c r="G11" s="307"/>
      <c r="H11" s="307"/>
      <c r="I11" s="100" t="s">
        <v>117</v>
      </c>
      <c r="J11" s="20" t="s">
        <v>22</v>
      </c>
      <c r="K11" s="20"/>
      <c r="L11" s="20"/>
      <c r="M11" s="20"/>
      <c r="N11" s="20"/>
      <c r="O11" s="20"/>
      <c r="P11" s="20"/>
      <c r="Q11" s="20"/>
      <c r="R11" s="23" t="s">
        <v>17</v>
      </c>
      <c r="S11" s="23" t="s">
        <v>20</v>
      </c>
      <c r="T11" s="23"/>
      <c r="U11" s="23"/>
      <c r="V11" s="24"/>
    </row>
    <row r="12" spans="1:22" ht="21.75" customHeight="1">
      <c r="A12" s="301"/>
      <c r="B12" s="305" t="s">
        <v>182</v>
      </c>
      <c r="C12" s="243"/>
      <c r="D12" s="243"/>
      <c r="E12" s="243" t="s">
        <v>183</v>
      </c>
      <c r="F12" s="243"/>
      <c r="G12" s="243"/>
      <c r="H12" s="112" t="s">
        <v>184</v>
      </c>
      <c r="I12" s="100" t="s">
        <v>117</v>
      </c>
      <c r="J12" s="23" t="s">
        <v>22</v>
      </c>
      <c r="K12" s="23"/>
      <c r="L12" s="23"/>
      <c r="M12" s="23"/>
      <c r="N12" s="23"/>
      <c r="O12" s="23"/>
      <c r="P12" s="23"/>
      <c r="Q12" s="23"/>
      <c r="R12" s="23" t="s">
        <v>17</v>
      </c>
      <c r="S12" s="23" t="s">
        <v>20</v>
      </c>
      <c r="T12" s="23"/>
      <c r="U12" s="23"/>
      <c r="V12" s="24"/>
    </row>
    <row r="13" spans="1:22" ht="39" customHeight="1">
      <c r="A13" s="301"/>
      <c r="B13" s="302" t="s">
        <v>185</v>
      </c>
      <c r="C13" s="303"/>
      <c r="D13" s="303"/>
      <c r="E13" s="243"/>
      <c r="F13" s="243"/>
      <c r="G13" s="243"/>
      <c r="H13" s="112"/>
      <c r="I13" s="100" t="s">
        <v>132</v>
      </c>
      <c r="R13" s="23"/>
      <c r="S13" s="23"/>
      <c r="T13" s="23"/>
      <c r="U13" s="23"/>
      <c r="V13" s="24"/>
    </row>
    <row r="14" spans="1:22" ht="21.75" customHeight="1">
      <c r="A14" s="301"/>
      <c r="B14" s="305" t="s">
        <v>186</v>
      </c>
      <c r="C14" s="243"/>
      <c r="D14" s="243"/>
      <c r="E14" s="243"/>
      <c r="F14" s="243"/>
      <c r="G14" s="243"/>
      <c r="H14" s="243"/>
      <c r="I14" s="100" t="s">
        <v>132</v>
      </c>
      <c r="J14" s="23"/>
      <c r="K14" s="44"/>
      <c r="L14" s="23"/>
      <c r="M14" s="36"/>
      <c r="N14" s="23"/>
      <c r="O14" s="23"/>
      <c r="P14" s="23"/>
      <c r="Q14" s="23"/>
      <c r="R14" s="23"/>
      <c r="S14" s="23"/>
      <c r="T14" s="23"/>
      <c r="U14" s="23"/>
      <c r="V14" s="24"/>
    </row>
    <row r="15" spans="10:17" ht="4.5" customHeight="1">
      <c r="J15" s="23"/>
      <c r="K15" s="23"/>
      <c r="L15" s="23"/>
      <c r="M15" s="23"/>
      <c r="N15" s="23"/>
      <c r="O15" s="23"/>
      <c r="P15" s="23"/>
      <c r="Q15" s="23"/>
    </row>
    <row r="16" spans="1:22" ht="39.75" customHeight="1">
      <c r="A16" s="301" t="s">
        <v>147</v>
      </c>
      <c r="B16" s="302" t="s">
        <v>185</v>
      </c>
      <c r="C16" s="303"/>
      <c r="D16" s="303"/>
      <c r="E16" s="243"/>
      <c r="F16" s="243"/>
      <c r="G16" s="243"/>
      <c r="H16" s="112"/>
      <c r="I16" s="100" t="s">
        <v>132</v>
      </c>
      <c r="R16" s="23"/>
      <c r="S16" s="23"/>
      <c r="T16" s="23"/>
      <c r="U16" s="23"/>
      <c r="V16" s="24"/>
    </row>
    <row r="17" spans="1:22" ht="46.5" customHeight="1">
      <c r="A17" s="301"/>
      <c r="B17" s="302" t="s">
        <v>189</v>
      </c>
      <c r="C17" s="304"/>
      <c r="D17" s="304"/>
      <c r="E17" s="304"/>
      <c r="F17" s="304"/>
      <c r="G17" s="304"/>
      <c r="H17" s="304"/>
      <c r="I17" s="100" t="s">
        <v>132</v>
      </c>
      <c r="J17" s="23"/>
      <c r="K17" s="44"/>
      <c r="L17" s="23"/>
      <c r="M17" s="36"/>
      <c r="N17" s="23"/>
      <c r="O17" s="23"/>
      <c r="P17" s="23"/>
      <c r="Q17" s="23"/>
      <c r="R17" s="23"/>
      <c r="S17" s="23"/>
      <c r="T17" s="23"/>
      <c r="U17" s="23"/>
      <c r="V17" s="24"/>
    </row>
  </sheetData>
  <sheetProtection/>
  <mergeCells count="25">
    <mergeCell ref="A1:V1"/>
    <mergeCell ref="A2:A7"/>
    <mergeCell ref="E6:G6"/>
    <mergeCell ref="B6:D6"/>
    <mergeCell ref="B7:H7"/>
    <mergeCell ref="B5:D5"/>
    <mergeCell ref="E5:G5"/>
    <mergeCell ref="B4:H4"/>
    <mergeCell ref="B2:H2"/>
    <mergeCell ref="E12:G12"/>
    <mergeCell ref="B13:D13"/>
    <mergeCell ref="E13:G13"/>
    <mergeCell ref="I3:V3"/>
    <mergeCell ref="I10:V10"/>
    <mergeCell ref="B3:H3"/>
    <mergeCell ref="A16:A17"/>
    <mergeCell ref="B16:D16"/>
    <mergeCell ref="E16:G16"/>
    <mergeCell ref="B17:H17"/>
    <mergeCell ref="A9:A14"/>
    <mergeCell ref="B9:H9"/>
    <mergeCell ref="B10:H10"/>
    <mergeCell ref="B11:H11"/>
    <mergeCell ref="B14:H14"/>
    <mergeCell ref="B12:D12"/>
  </mergeCells>
  <printOptions/>
  <pageMargins left="0" right="0" top="0.3937007874015748" bottom="0.3937007874015748" header="0.31496062992125984" footer="0.31496062992125984"/>
  <pageSetup orientation="portrait" paperSize="9" scale="99" r:id="rId2"/>
  <headerFooter alignWithMargins="0">
    <oddHeader xml:space="preserve">&amp;C </oddHead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view="pageBreakPreview" zoomScaleSheetLayoutView="100" zoomScalePageLayoutView="0" workbookViewId="0" topLeftCell="A1">
      <selection activeCell="S12" sqref="S12"/>
    </sheetView>
  </sheetViews>
  <sheetFormatPr defaultColWidth="9.140625" defaultRowHeight="12.75"/>
  <cols>
    <col min="1" max="1" width="5.7109375" style="122" customWidth="1"/>
    <col min="2" max="2" width="3.7109375" style="122" bestFit="1" customWidth="1"/>
    <col min="3" max="3" width="7.7109375" style="122" customWidth="1"/>
    <col min="4" max="4" width="38.57421875" style="122" customWidth="1"/>
    <col min="5" max="5" width="7.140625" style="122" customWidth="1"/>
    <col min="6" max="6" width="7.00390625" style="122" customWidth="1"/>
    <col min="7" max="7" width="7.28125" style="122" customWidth="1"/>
    <col min="8" max="8" width="9.140625" style="122" customWidth="1"/>
    <col min="9" max="9" width="11.57421875" style="122" bestFit="1" customWidth="1"/>
    <col min="10" max="10" width="2.140625" style="122" bestFit="1" customWidth="1"/>
    <col min="11" max="11" width="8.7109375" style="122" customWidth="1"/>
    <col min="12" max="12" width="4.7109375" style="122" customWidth="1"/>
    <col min="13" max="13" width="6.7109375" style="122" customWidth="1"/>
    <col min="14" max="14" width="13.8515625" style="122" customWidth="1"/>
    <col min="15" max="16384" width="9.140625" style="122" customWidth="1"/>
  </cols>
  <sheetData>
    <row r="1" spans="1:14" ht="28.5" customHeight="1">
      <c r="A1" s="327" t="s">
        <v>232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4" s="123" customFormat="1" ht="30" customHeight="1">
      <c r="A2" s="328" t="s">
        <v>260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30"/>
    </row>
    <row r="3" spans="1:14" s="123" customFormat="1" ht="6.75" customHeight="1">
      <c r="A3" s="147"/>
      <c r="B3" s="147"/>
      <c r="C3" s="148" t="s">
        <v>0</v>
      </c>
      <c r="D3" s="147"/>
      <c r="E3" s="147"/>
      <c r="F3" s="147"/>
      <c r="G3" s="147"/>
      <c r="H3" s="147"/>
      <c r="I3" s="147"/>
      <c r="J3" s="147"/>
      <c r="K3" s="147"/>
      <c r="L3" s="149"/>
      <c r="M3" s="150"/>
      <c r="N3" s="150"/>
    </row>
    <row r="4" spans="1:14" s="123" customFormat="1" ht="6.75" customHeight="1">
      <c r="A4" s="151"/>
      <c r="B4" s="152" t="s">
        <v>0</v>
      </c>
      <c r="C4" s="151"/>
      <c r="D4" s="153" t="s">
        <v>0</v>
      </c>
      <c r="E4" s="153"/>
      <c r="F4" s="153"/>
      <c r="G4" s="153" t="s">
        <v>0</v>
      </c>
      <c r="H4" s="153" t="s">
        <v>0</v>
      </c>
      <c r="I4" s="150"/>
      <c r="J4" s="154"/>
      <c r="K4" s="153"/>
      <c r="L4" s="331"/>
      <c r="M4" s="332"/>
      <c r="N4" s="332"/>
    </row>
    <row r="5" spans="1:14" s="123" customFormat="1" ht="6.75" customHeight="1">
      <c r="A5" s="151"/>
      <c r="B5" s="152"/>
      <c r="C5" s="151"/>
      <c r="D5" s="153"/>
      <c r="E5" s="153"/>
      <c r="F5" s="153"/>
      <c r="G5" s="153"/>
      <c r="H5" s="153"/>
      <c r="I5" s="150"/>
      <c r="J5" s="154"/>
      <c r="K5" s="154"/>
      <c r="L5" s="331"/>
      <c r="M5" s="332"/>
      <c r="N5" s="332"/>
    </row>
    <row r="6" spans="1:14" ht="6.7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  <c r="N6" s="157"/>
    </row>
    <row r="7" spans="1:14" ht="18" customHeight="1">
      <c r="A7" s="333" t="s">
        <v>237</v>
      </c>
      <c r="B7" s="158">
        <v>2</v>
      </c>
      <c r="C7" s="336" t="s">
        <v>238</v>
      </c>
      <c r="D7" s="336"/>
      <c r="E7" s="336"/>
      <c r="F7" s="336"/>
      <c r="G7" s="336"/>
      <c r="H7" s="159" t="s">
        <v>133</v>
      </c>
      <c r="I7" s="199">
        <v>818.65</v>
      </c>
      <c r="J7" s="160" t="s">
        <v>34</v>
      </c>
      <c r="K7" s="161"/>
      <c r="L7" s="162"/>
      <c r="M7" s="156"/>
      <c r="N7" s="163"/>
    </row>
    <row r="8" spans="1:14" ht="25.5" customHeight="1">
      <c r="A8" s="334"/>
      <c r="B8" s="164">
        <v>3</v>
      </c>
      <c r="C8" s="322" t="s">
        <v>236</v>
      </c>
      <c r="D8" s="323"/>
      <c r="E8" s="324"/>
      <c r="F8" s="165" t="s">
        <v>239</v>
      </c>
      <c r="G8" s="165" t="s">
        <v>240</v>
      </c>
      <c r="H8" s="166"/>
      <c r="I8" s="124"/>
      <c r="J8" s="160"/>
      <c r="K8" s="167"/>
      <c r="L8" s="168"/>
      <c r="M8" s="156"/>
      <c r="N8" s="157"/>
    </row>
    <row r="9" spans="1:14" ht="25.5" customHeight="1">
      <c r="A9" s="334"/>
      <c r="B9" s="169" t="s">
        <v>136</v>
      </c>
      <c r="C9" s="312" t="s">
        <v>267</v>
      </c>
      <c r="D9" s="313"/>
      <c r="E9" s="170">
        <v>0</v>
      </c>
      <c r="F9" s="201">
        <v>0.1</v>
      </c>
      <c r="G9" s="206">
        <f>IF(OR(E9&lt;2,E9&gt;5),0,(5-E9)/(5-2)*5%+(E9-2)/(5-2)*10%)</f>
        <v>0</v>
      </c>
      <c r="H9" s="171" t="s">
        <v>133</v>
      </c>
      <c r="I9" s="204">
        <f>$I$7*G9</f>
        <v>0</v>
      </c>
      <c r="J9" s="172" t="s">
        <v>34</v>
      </c>
      <c r="K9" s="173"/>
      <c r="L9" s="162"/>
      <c r="M9" s="174"/>
      <c r="N9" s="175"/>
    </row>
    <row r="10" spans="1:14" ht="25.5" customHeight="1">
      <c r="A10" s="334"/>
      <c r="B10" s="176" t="s">
        <v>241</v>
      </c>
      <c r="C10" s="314" t="s">
        <v>255</v>
      </c>
      <c r="D10" s="315"/>
      <c r="E10" s="316"/>
      <c r="F10" s="202">
        <v>0.05</v>
      </c>
      <c r="G10" s="125">
        <v>0</v>
      </c>
      <c r="H10" s="177" t="s">
        <v>133</v>
      </c>
      <c r="I10" s="204">
        <f aca="true" t="shared" si="0" ref="I10:I18">$I$7*G10</f>
        <v>0</v>
      </c>
      <c r="J10" s="160" t="s">
        <v>34</v>
      </c>
      <c r="K10" s="155"/>
      <c r="L10" s="339"/>
      <c r="M10" s="339"/>
      <c r="N10" s="339"/>
    </row>
    <row r="11" spans="1:14" ht="19.5" customHeight="1">
      <c r="A11" s="334"/>
      <c r="B11" s="178" t="s">
        <v>242</v>
      </c>
      <c r="C11" s="317" t="s">
        <v>274</v>
      </c>
      <c r="D11" s="317"/>
      <c r="E11" s="317"/>
      <c r="F11" s="202">
        <v>0.08</v>
      </c>
      <c r="G11" s="125">
        <v>0</v>
      </c>
      <c r="H11" s="177" t="s">
        <v>133</v>
      </c>
      <c r="I11" s="204">
        <f t="shared" si="0"/>
        <v>0</v>
      </c>
      <c r="J11" s="160" t="s">
        <v>34</v>
      </c>
      <c r="K11" s="179"/>
      <c r="L11" s="339"/>
      <c r="M11" s="339"/>
      <c r="N11" s="339"/>
    </row>
    <row r="12" spans="1:14" ht="18" customHeight="1">
      <c r="A12" s="334"/>
      <c r="B12" s="158">
        <v>4</v>
      </c>
      <c r="C12" s="321" t="s">
        <v>135</v>
      </c>
      <c r="D12" s="321"/>
      <c r="E12" s="321"/>
      <c r="F12" s="321"/>
      <c r="G12" s="321"/>
      <c r="H12" s="177"/>
      <c r="I12" s="195"/>
      <c r="J12" s="160"/>
      <c r="K12" s="155"/>
      <c r="L12" s="155"/>
      <c r="M12" s="155"/>
      <c r="N12" s="155"/>
    </row>
    <row r="13" spans="1:14" ht="18" customHeight="1">
      <c r="A13" s="334"/>
      <c r="B13" s="180" t="s">
        <v>138</v>
      </c>
      <c r="C13" s="325" t="s">
        <v>243</v>
      </c>
      <c r="D13" s="326"/>
      <c r="E13" s="181"/>
      <c r="F13" s="202">
        <v>0.1</v>
      </c>
      <c r="G13" s="125">
        <v>0</v>
      </c>
      <c r="H13" s="182" t="s">
        <v>133</v>
      </c>
      <c r="I13" s="204">
        <f t="shared" si="0"/>
        <v>0</v>
      </c>
      <c r="J13" s="160" t="s">
        <v>34</v>
      </c>
      <c r="K13" s="155"/>
      <c r="L13" s="155"/>
      <c r="M13" s="155"/>
      <c r="N13" s="155"/>
    </row>
    <row r="14" spans="1:14" ht="18.75" customHeight="1">
      <c r="A14" s="334"/>
      <c r="B14" s="337" t="s">
        <v>244</v>
      </c>
      <c r="C14" s="318" t="s">
        <v>137</v>
      </c>
      <c r="D14" s="319" t="s">
        <v>275</v>
      </c>
      <c r="E14" s="320"/>
      <c r="F14" s="202">
        <v>0.07</v>
      </c>
      <c r="G14" s="125">
        <v>0</v>
      </c>
      <c r="H14" s="182" t="s">
        <v>133</v>
      </c>
      <c r="I14" s="204">
        <f t="shared" si="0"/>
        <v>0</v>
      </c>
      <c r="J14" s="160" t="s">
        <v>34</v>
      </c>
      <c r="K14" s="155"/>
      <c r="L14" s="155"/>
      <c r="M14" s="155"/>
      <c r="N14" s="155"/>
    </row>
    <row r="15" spans="1:14" ht="18.75" customHeight="1">
      <c r="A15" s="334"/>
      <c r="B15" s="337"/>
      <c r="C15" s="318"/>
      <c r="D15" s="319" t="s">
        <v>276</v>
      </c>
      <c r="E15" s="320"/>
      <c r="F15" s="202">
        <v>0.05</v>
      </c>
      <c r="G15" s="125">
        <v>0</v>
      </c>
      <c r="H15" s="182" t="s">
        <v>133</v>
      </c>
      <c r="I15" s="204">
        <f t="shared" si="0"/>
        <v>0</v>
      </c>
      <c r="J15" s="160" t="s">
        <v>34</v>
      </c>
      <c r="K15" s="155"/>
      <c r="L15" s="155"/>
      <c r="M15" s="155"/>
      <c r="N15" s="155"/>
    </row>
    <row r="16" spans="1:14" ht="18.75" customHeight="1">
      <c r="A16" s="334"/>
      <c r="B16" s="337"/>
      <c r="C16" s="318"/>
      <c r="D16" s="319" t="s">
        <v>277</v>
      </c>
      <c r="E16" s="320"/>
      <c r="F16" s="202">
        <v>0.04</v>
      </c>
      <c r="G16" s="125">
        <v>0</v>
      </c>
      <c r="H16" s="182" t="s">
        <v>133</v>
      </c>
      <c r="I16" s="204">
        <f t="shared" si="0"/>
        <v>0</v>
      </c>
      <c r="J16" s="160" t="s">
        <v>34</v>
      </c>
      <c r="K16" s="155"/>
      <c r="L16" s="155"/>
      <c r="M16" s="155"/>
      <c r="N16" s="155"/>
    </row>
    <row r="17" spans="1:14" ht="18.75" customHeight="1">
      <c r="A17" s="334"/>
      <c r="B17" s="338"/>
      <c r="C17" s="318"/>
      <c r="D17" s="319" t="s">
        <v>245</v>
      </c>
      <c r="E17" s="320"/>
      <c r="F17" s="202">
        <v>0</v>
      </c>
      <c r="G17" s="125">
        <v>0</v>
      </c>
      <c r="H17" s="182" t="s">
        <v>133</v>
      </c>
      <c r="I17" s="204">
        <f t="shared" si="0"/>
        <v>0</v>
      </c>
      <c r="J17" s="160" t="s">
        <v>34</v>
      </c>
      <c r="K17" s="155"/>
      <c r="L17" s="155"/>
      <c r="M17" s="155"/>
      <c r="N17" s="155"/>
    </row>
    <row r="18" spans="1:14" s="126" customFormat="1" ht="27" customHeight="1">
      <c r="A18" s="334"/>
      <c r="B18" s="183" t="s">
        <v>139</v>
      </c>
      <c r="C18" s="345" t="s">
        <v>279</v>
      </c>
      <c r="D18" s="346"/>
      <c r="E18" s="347"/>
      <c r="F18" s="203">
        <v>0.1</v>
      </c>
      <c r="G18" s="127">
        <v>0</v>
      </c>
      <c r="H18" s="182" t="s">
        <v>133</v>
      </c>
      <c r="I18" s="204">
        <f t="shared" si="0"/>
        <v>0</v>
      </c>
      <c r="J18" s="184" t="s">
        <v>35</v>
      </c>
      <c r="K18" s="184"/>
      <c r="L18" s="184"/>
      <c r="M18" s="184"/>
      <c r="N18" s="184"/>
    </row>
    <row r="19" spans="1:14" ht="18" customHeight="1">
      <c r="A19" s="335"/>
      <c r="B19" s="311" t="s">
        <v>257</v>
      </c>
      <c r="C19" s="311"/>
      <c r="D19" s="311"/>
      <c r="E19" s="311"/>
      <c r="F19" s="311"/>
      <c r="G19" s="311"/>
      <c r="H19" s="182" t="s">
        <v>133</v>
      </c>
      <c r="I19" s="199">
        <f>SUM(I7:I18)</f>
        <v>818.65</v>
      </c>
      <c r="J19" s="160"/>
      <c r="K19" s="185" t="s">
        <v>26</v>
      </c>
      <c r="L19" s="186" t="s">
        <v>23</v>
      </c>
      <c r="M19" s="187" t="s">
        <v>133</v>
      </c>
      <c r="N19" s="200">
        <f>I7+I7*(F9+F11+F13+F14+F18)</f>
        <v>1187.0425</v>
      </c>
    </row>
    <row r="20" spans="1:14" ht="12.75">
      <c r="A20" s="155"/>
      <c r="B20" s="160"/>
      <c r="C20" s="155"/>
      <c r="D20" s="155"/>
      <c r="E20" s="155"/>
      <c r="F20" s="155"/>
      <c r="G20" s="188"/>
      <c r="H20" s="160"/>
      <c r="I20" s="189"/>
      <c r="J20" s="155"/>
      <c r="K20" s="190"/>
      <c r="L20" s="190"/>
      <c r="M20" s="191"/>
      <c r="N20" s="192"/>
    </row>
    <row r="21" spans="1:14" ht="18" customHeight="1">
      <c r="A21" s="340" t="s">
        <v>36</v>
      </c>
      <c r="B21" s="158">
        <v>5</v>
      </c>
      <c r="C21" s="341" t="s">
        <v>36</v>
      </c>
      <c r="D21" s="342"/>
      <c r="E21" s="342"/>
      <c r="F21" s="342"/>
      <c r="G21" s="342"/>
      <c r="H21" s="343"/>
      <c r="I21" s="344"/>
      <c r="J21" s="155"/>
      <c r="K21" s="190"/>
      <c r="L21" s="190"/>
      <c r="M21" s="191"/>
      <c r="N21" s="192"/>
    </row>
    <row r="22" spans="1:14" ht="18" customHeight="1">
      <c r="A22" s="340"/>
      <c r="B22" s="180" t="s">
        <v>246</v>
      </c>
      <c r="C22" s="309" t="s">
        <v>234</v>
      </c>
      <c r="D22" s="309"/>
      <c r="E22" s="309"/>
      <c r="F22" s="202">
        <v>0.12</v>
      </c>
      <c r="G22" s="125">
        <v>0</v>
      </c>
      <c r="H22" s="158" t="s">
        <v>133</v>
      </c>
      <c r="I22" s="205">
        <f aca="true" t="shared" si="1" ref="I22:I27">G22*$I$19</f>
        <v>0</v>
      </c>
      <c r="J22" s="160" t="s">
        <v>34</v>
      </c>
      <c r="K22" s="190"/>
      <c r="L22" s="190"/>
      <c r="M22" s="193"/>
      <c r="N22" s="190"/>
    </row>
    <row r="23" spans="1:14" ht="18" customHeight="1">
      <c r="A23" s="340"/>
      <c r="B23" s="180" t="s">
        <v>247</v>
      </c>
      <c r="C23" s="349" t="s">
        <v>248</v>
      </c>
      <c r="D23" s="349"/>
      <c r="E23" s="349"/>
      <c r="F23" s="202">
        <v>0.15</v>
      </c>
      <c r="G23" s="125">
        <v>0</v>
      </c>
      <c r="H23" s="158" t="s">
        <v>133</v>
      </c>
      <c r="I23" s="205">
        <f t="shared" si="1"/>
        <v>0</v>
      </c>
      <c r="J23" s="160" t="s">
        <v>34</v>
      </c>
      <c r="K23" s="190"/>
      <c r="L23" s="190"/>
      <c r="M23" s="193"/>
      <c r="N23" s="190"/>
    </row>
    <row r="24" spans="1:14" ht="25.5" customHeight="1">
      <c r="A24" s="340"/>
      <c r="B24" s="176" t="s">
        <v>249</v>
      </c>
      <c r="C24" s="310" t="s">
        <v>250</v>
      </c>
      <c r="D24" s="310"/>
      <c r="E24" s="310"/>
      <c r="F24" s="202">
        <v>0.02</v>
      </c>
      <c r="G24" s="125">
        <v>0</v>
      </c>
      <c r="H24" s="158" t="s">
        <v>133</v>
      </c>
      <c r="I24" s="205">
        <f t="shared" si="1"/>
        <v>0</v>
      </c>
      <c r="J24" s="160" t="s">
        <v>34</v>
      </c>
      <c r="K24" s="190"/>
      <c r="L24" s="190"/>
      <c r="M24" s="193"/>
      <c r="N24" s="190"/>
    </row>
    <row r="25" spans="1:14" ht="18" customHeight="1">
      <c r="A25" s="340"/>
      <c r="B25" s="180" t="s">
        <v>251</v>
      </c>
      <c r="C25" s="309" t="s">
        <v>140</v>
      </c>
      <c r="D25" s="309"/>
      <c r="E25" s="309"/>
      <c r="F25" s="202">
        <v>0.05</v>
      </c>
      <c r="G25" s="125">
        <v>0</v>
      </c>
      <c r="H25" s="158" t="s">
        <v>133</v>
      </c>
      <c r="I25" s="205">
        <f t="shared" si="1"/>
        <v>0</v>
      </c>
      <c r="J25" s="160" t="s">
        <v>34</v>
      </c>
      <c r="K25" s="190"/>
      <c r="L25" s="190"/>
      <c r="M25" s="193"/>
      <c r="N25" s="190"/>
    </row>
    <row r="26" spans="1:14" ht="25.5" customHeight="1">
      <c r="A26" s="340"/>
      <c r="B26" s="176" t="s">
        <v>252</v>
      </c>
      <c r="C26" s="310" t="s">
        <v>253</v>
      </c>
      <c r="D26" s="310"/>
      <c r="E26" s="310"/>
      <c r="F26" s="202">
        <v>0.03</v>
      </c>
      <c r="G26" s="125">
        <v>0</v>
      </c>
      <c r="H26" s="158" t="s">
        <v>133</v>
      </c>
      <c r="I26" s="205">
        <f t="shared" si="1"/>
        <v>0</v>
      </c>
      <c r="J26" s="160" t="s">
        <v>34</v>
      </c>
      <c r="K26" s="190"/>
      <c r="L26" s="190"/>
      <c r="M26" s="193"/>
      <c r="N26" s="190"/>
    </row>
    <row r="27" spans="1:14" ht="18" customHeight="1">
      <c r="A27" s="340"/>
      <c r="B27" s="180" t="s">
        <v>254</v>
      </c>
      <c r="C27" s="348" t="s">
        <v>141</v>
      </c>
      <c r="D27" s="348"/>
      <c r="E27" s="348"/>
      <c r="F27" s="202">
        <v>0.02</v>
      </c>
      <c r="G27" s="125">
        <v>0</v>
      </c>
      <c r="H27" s="158" t="s">
        <v>133</v>
      </c>
      <c r="I27" s="205">
        <f t="shared" si="1"/>
        <v>0</v>
      </c>
      <c r="J27" s="160" t="s">
        <v>35</v>
      </c>
      <c r="K27" s="190"/>
      <c r="L27" s="190"/>
      <c r="M27" s="193"/>
      <c r="N27" s="190"/>
    </row>
    <row r="28" spans="1:14" ht="18" customHeight="1">
      <c r="A28" s="155"/>
      <c r="B28" s="311" t="s">
        <v>256</v>
      </c>
      <c r="C28" s="311"/>
      <c r="D28" s="311"/>
      <c r="E28" s="311"/>
      <c r="F28" s="311"/>
      <c r="G28" s="311"/>
      <c r="H28" s="194" t="s">
        <v>133</v>
      </c>
      <c r="I28" s="199">
        <f>SUM(I19:I27)</f>
        <v>818.65</v>
      </c>
      <c r="J28" s="160"/>
      <c r="K28" s="185" t="s">
        <v>27</v>
      </c>
      <c r="L28" s="186" t="s">
        <v>23</v>
      </c>
      <c r="M28" s="187" t="s">
        <v>133</v>
      </c>
      <c r="N28" s="200">
        <f>N19+N19*(F22+F23+F24+F25+F26+F27)</f>
        <v>1649.989075</v>
      </c>
    </row>
    <row r="29" spans="1:14" ht="12.7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6"/>
      <c r="N29" s="157"/>
    </row>
    <row r="30" spans="1:14" ht="12.75">
      <c r="A30" s="155"/>
      <c r="B30" s="155"/>
      <c r="C30" s="155"/>
      <c r="D30" s="155"/>
      <c r="E30" s="155"/>
      <c r="F30" s="207" t="s">
        <v>280</v>
      </c>
      <c r="G30" s="207"/>
      <c r="H30" s="207"/>
      <c r="I30" s="207"/>
      <c r="J30" s="208"/>
      <c r="K30" s="208"/>
      <c r="L30" s="155"/>
      <c r="M30" s="156"/>
      <c r="N30" s="157"/>
    </row>
  </sheetData>
  <sheetProtection password="CC3D" sheet="1" formatCells="0" formatColumns="0" formatRows="0" insertRows="0"/>
  <mergeCells count="30">
    <mergeCell ref="A21:A27"/>
    <mergeCell ref="C21:I21"/>
    <mergeCell ref="D15:E15"/>
    <mergeCell ref="D16:E16"/>
    <mergeCell ref="D17:E17"/>
    <mergeCell ref="C18:E18"/>
    <mergeCell ref="C22:E22"/>
    <mergeCell ref="C27:E27"/>
    <mergeCell ref="C23:E23"/>
    <mergeCell ref="C24:E24"/>
    <mergeCell ref="C8:E8"/>
    <mergeCell ref="C13:D13"/>
    <mergeCell ref="A1:N1"/>
    <mergeCell ref="A2:N2"/>
    <mergeCell ref="L4:N4"/>
    <mergeCell ref="L5:N5"/>
    <mergeCell ref="A7:A19"/>
    <mergeCell ref="C7:G7"/>
    <mergeCell ref="B14:B17"/>
    <mergeCell ref="L10:N11"/>
    <mergeCell ref="C25:E25"/>
    <mergeCell ref="C26:E26"/>
    <mergeCell ref="B28:G28"/>
    <mergeCell ref="B19:G19"/>
    <mergeCell ref="C9:D9"/>
    <mergeCell ref="C10:E10"/>
    <mergeCell ref="C11:E11"/>
    <mergeCell ref="C14:C17"/>
    <mergeCell ref="D14:E14"/>
    <mergeCell ref="C12:G12"/>
  </mergeCells>
  <printOptions/>
  <pageMargins left="0.75" right="0.75" top="1" bottom="1" header="0.5" footer="0.5"/>
  <pageSetup fitToHeight="1" fitToWidth="1" horizontalDpi="600" verticalDpi="600" orientation="landscape" paperSize="9" scale="82" r:id="rId3"/>
  <headerFooter alignWithMargins="0">
    <oddFooter>&amp;C&amp;A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view="pageBreakPreview" zoomScaleSheetLayoutView="100" zoomScalePageLayoutView="0" workbookViewId="0" topLeftCell="A34">
      <selection activeCell="K65" sqref="K65"/>
    </sheetView>
  </sheetViews>
  <sheetFormatPr defaultColWidth="9.140625" defaultRowHeight="12.75"/>
  <cols>
    <col min="1" max="5" width="5.7109375" style="38" customWidth="1"/>
    <col min="6" max="6" width="10.7109375" style="39" customWidth="1"/>
    <col min="7" max="8" width="10.7109375" style="38" customWidth="1"/>
    <col min="9" max="9" width="10.7109375" style="39" customWidth="1"/>
    <col min="10" max="11" width="10.7109375" style="38" customWidth="1"/>
    <col min="12" max="12" width="17.7109375" style="38" customWidth="1"/>
    <col min="13" max="13" width="10.7109375" style="38" customWidth="1"/>
    <col min="14" max="16" width="17.7109375" style="38" customWidth="1"/>
    <col min="17" max="16384" width="9.140625" style="38" customWidth="1"/>
  </cols>
  <sheetData>
    <row r="1" spans="1:14" ht="16.5" customHeight="1">
      <c r="A1" s="357" t="s">
        <v>232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</row>
    <row r="2" ht="12.75"/>
    <row r="3" spans="1:16" ht="23.25" customHeight="1">
      <c r="A3" s="358" t="s">
        <v>205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60"/>
    </row>
    <row r="4" spans="1:15" ht="12.75">
      <c r="A4" s="41"/>
      <c r="B4" s="43"/>
      <c r="C4" s="40"/>
      <c r="D4" s="43"/>
      <c r="E4" s="43"/>
      <c r="F4" s="42"/>
      <c r="G4" s="43"/>
      <c r="H4" s="40"/>
      <c r="I4" s="42"/>
      <c r="J4" s="43"/>
      <c r="K4" s="40"/>
      <c r="L4" s="43"/>
      <c r="M4" s="43"/>
      <c r="N4" s="40"/>
      <c r="O4" s="43"/>
    </row>
    <row r="5" spans="1:16" ht="16.5" customHeight="1">
      <c r="A5" s="361" t="s">
        <v>190</v>
      </c>
      <c r="B5" s="361" t="s">
        <v>191</v>
      </c>
      <c r="C5" s="361" t="s">
        <v>193</v>
      </c>
      <c r="D5" s="361" t="s">
        <v>192</v>
      </c>
      <c r="E5" s="370" t="s">
        <v>174</v>
      </c>
      <c r="F5" s="214" t="s">
        <v>107</v>
      </c>
      <c r="G5" s="375" t="s">
        <v>258</v>
      </c>
      <c r="H5" s="375"/>
      <c r="I5" s="364" t="s">
        <v>288</v>
      </c>
      <c r="J5" s="350" t="s">
        <v>287</v>
      </c>
      <c r="K5" s="128" t="s">
        <v>24</v>
      </c>
      <c r="L5" s="377" t="s">
        <v>286</v>
      </c>
      <c r="M5" s="352" t="s">
        <v>282</v>
      </c>
      <c r="N5" s="355" t="s">
        <v>283</v>
      </c>
      <c r="O5" s="352" t="s">
        <v>284</v>
      </c>
      <c r="P5" s="352" t="s">
        <v>285</v>
      </c>
    </row>
    <row r="6" spans="1:16" ht="16.5" customHeight="1">
      <c r="A6" s="362"/>
      <c r="B6" s="362"/>
      <c r="C6" s="362"/>
      <c r="D6" s="362"/>
      <c r="E6" s="371"/>
      <c r="F6" s="213" t="s">
        <v>194</v>
      </c>
      <c r="G6" s="376"/>
      <c r="H6" s="376"/>
      <c r="I6" s="365"/>
      <c r="J6" s="351"/>
      <c r="K6" s="130" t="s">
        <v>199</v>
      </c>
      <c r="L6" s="378"/>
      <c r="M6" s="353"/>
      <c r="N6" s="356"/>
      <c r="O6" s="353"/>
      <c r="P6" s="353"/>
    </row>
    <row r="7" spans="1:16" ht="16.5" customHeight="1">
      <c r="A7" s="362"/>
      <c r="B7" s="362"/>
      <c r="C7" s="362"/>
      <c r="D7" s="362"/>
      <c r="E7" s="371"/>
      <c r="F7" s="213" t="s">
        <v>195</v>
      </c>
      <c r="G7" s="374" t="s">
        <v>259</v>
      </c>
      <c r="H7" s="374"/>
      <c r="I7" s="365"/>
      <c r="J7" s="351"/>
      <c r="K7" s="131" t="s">
        <v>200</v>
      </c>
      <c r="L7" s="378"/>
      <c r="M7" s="353"/>
      <c r="N7" s="356"/>
      <c r="O7" s="353"/>
      <c r="P7" s="353"/>
    </row>
    <row r="8" spans="1:16" ht="12.75">
      <c r="A8" s="363"/>
      <c r="B8" s="363"/>
      <c r="C8" s="363"/>
      <c r="D8" s="363"/>
      <c r="E8" s="372"/>
      <c r="F8" s="215"/>
      <c r="G8" s="129" t="s">
        <v>196</v>
      </c>
      <c r="H8" s="129" t="s">
        <v>197</v>
      </c>
      <c r="I8" s="216" t="s">
        <v>198</v>
      </c>
      <c r="J8" s="217" t="s">
        <v>259</v>
      </c>
      <c r="K8" s="132" t="s">
        <v>201</v>
      </c>
      <c r="L8" s="379"/>
      <c r="M8" s="354"/>
      <c r="N8" s="132" t="s">
        <v>202</v>
      </c>
      <c r="O8" s="354"/>
      <c r="P8" s="354"/>
    </row>
    <row r="9" spans="1:16" ht="12.75">
      <c r="A9" s="133">
        <v>1</v>
      </c>
      <c r="B9" s="133">
        <v>2</v>
      </c>
      <c r="C9" s="133">
        <v>3</v>
      </c>
      <c r="D9" s="133">
        <v>4</v>
      </c>
      <c r="E9" s="133">
        <v>5</v>
      </c>
      <c r="F9" s="133">
        <v>6</v>
      </c>
      <c r="G9" s="133">
        <v>7</v>
      </c>
      <c r="H9" s="133">
        <v>8</v>
      </c>
      <c r="I9" s="133">
        <v>9</v>
      </c>
      <c r="J9" s="133">
        <v>10</v>
      </c>
      <c r="K9" s="133">
        <v>11</v>
      </c>
      <c r="L9" s="133">
        <v>12</v>
      </c>
      <c r="M9" s="133">
        <v>13</v>
      </c>
      <c r="N9" s="133">
        <v>14</v>
      </c>
      <c r="O9" s="133">
        <v>15</v>
      </c>
      <c r="P9" s="133">
        <v>16</v>
      </c>
    </row>
    <row r="10" spans="1:16" ht="12.75">
      <c r="A10" s="133">
        <v>2</v>
      </c>
      <c r="B10" s="134"/>
      <c r="C10" s="134"/>
      <c r="D10" s="134"/>
      <c r="E10" s="134"/>
      <c r="F10" s="135">
        <v>0</v>
      </c>
      <c r="G10" s="135">
        <v>0</v>
      </c>
      <c r="H10" s="135">
        <v>0</v>
      </c>
      <c r="I10" s="210">
        <f>G10+H10</f>
        <v>0</v>
      </c>
      <c r="J10" s="135">
        <v>0</v>
      </c>
      <c r="K10" s="210">
        <f>F10+(0.6*(I10+J10))</f>
        <v>0</v>
      </c>
      <c r="L10" s="211">
        <f>K10*'AN4'!$I$28</f>
        <v>0</v>
      </c>
      <c r="M10" s="137">
        <v>0</v>
      </c>
      <c r="N10" s="211">
        <f>L10*M10</f>
        <v>0</v>
      </c>
      <c r="O10" s="139">
        <v>0</v>
      </c>
      <c r="P10" s="139">
        <v>0</v>
      </c>
    </row>
    <row r="11" spans="1:16" ht="12.75">
      <c r="A11" s="133">
        <v>3</v>
      </c>
      <c r="B11" s="134"/>
      <c r="C11" s="134"/>
      <c r="D11" s="134"/>
      <c r="E11" s="134"/>
      <c r="F11" s="135">
        <v>0</v>
      </c>
      <c r="G11" s="135">
        <v>0</v>
      </c>
      <c r="H11" s="135">
        <v>0</v>
      </c>
      <c r="I11" s="210">
        <f aca="true" t="shared" si="0" ref="I11:I69">G11+H11</f>
        <v>0</v>
      </c>
      <c r="J11" s="135">
        <v>0</v>
      </c>
      <c r="K11" s="210">
        <f aca="true" t="shared" si="1" ref="K11:K69">F11+(0.6*(I11+J11))</f>
        <v>0</v>
      </c>
      <c r="L11" s="211">
        <f>K11*'AN4'!$I$28</f>
        <v>0</v>
      </c>
      <c r="M11" s="137">
        <v>0</v>
      </c>
      <c r="N11" s="211">
        <f aca="true" t="shared" si="2" ref="N11:N69">L11*M11</f>
        <v>0</v>
      </c>
      <c r="O11" s="139">
        <v>0</v>
      </c>
      <c r="P11" s="139">
        <v>0</v>
      </c>
    </row>
    <row r="12" spans="1:16" ht="12.75">
      <c r="A12" s="133">
        <v>4</v>
      </c>
      <c r="B12" s="134"/>
      <c r="C12" s="134"/>
      <c r="D12" s="134"/>
      <c r="E12" s="134"/>
      <c r="F12" s="135">
        <v>0</v>
      </c>
      <c r="G12" s="135">
        <v>0</v>
      </c>
      <c r="H12" s="135">
        <v>0</v>
      </c>
      <c r="I12" s="210">
        <f t="shared" si="0"/>
        <v>0</v>
      </c>
      <c r="J12" s="135">
        <v>0</v>
      </c>
      <c r="K12" s="210">
        <f t="shared" si="1"/>
        <v>0</v>
      </c>
      <c r="L12" s="211">
        <f>K12*'AN4'!$I$28</f>
        <v>0</v>
      </c>
      <c r="M12" s="137">
        <v>0</v>
      </c>
      <c r="N12" s="211">
        <f t="shared" si="2"/>
        <v>0</v>
      </c>
      <c r="O12" s="139">
        <v>0</v>
      </c>
      <c r="P12" s="139">
        <v>0</v>
      </c>
    </row>
    <row r="13" spans="1:16" ht="12.75">
      <c r="A13" s="133">
        <v>5</v>
      </c>
      <c r="B13" s="134"/>
      <c r="C13" s="134"/>
      <c r="D13" s="134"/>
      <c r="E13" s="134"/>
      <c r="F13" s="135">
        <v>0</v>
      </c>
      <c r="G13" s="135">
        <v>0</v>
      </c>
      <c r="H13" s="135">
        <v>0</v>
      </c>
      <c r="I13" s="210">
        <f t="shared" si="0"/>
        <v>0</v>
      </c>
      <c r="J13" s="135">
        <v>0</v>
      </c>
      <c r="K13" s="210">
        <f t="shared" si="1"/>
        <v>0</v>
      </c>
      <c r="L13" s="211">
        <f>K13*'AN4'!$I$28</f>
        <v>0</v>
      </c>
      <c r="M13" s="137">
        <v>0</v>
      </c>
      <c r="N13" s="211">
        <f t="shared" si="2"/>
        <v>0</v>
      </c>
      <c r="O13" s="139">
        <v>0</v>
      </c>
      <c r="P13" s="139">
        <v>0</v>
      </c>
    </row>
    <row r="14" spans="1:16" ht="12.75">
      <c r="A14" s="133">
        <v>6</v>
      </c>
      <c r="B14" s="134"/>
      <c r="C14" s="134"/>
      <c r="D14" s="134"/>
      <c r="E14" s="134"/>
      <c r="F14" s="135">
        <v>0</v>
      </c>
      <c r="G14" s="135">
        <v>0</v>
      </c>
      <c r="H14" s="135">
        <v>0</v>
      </c>
      <c r="I14" s="210">
        <f t="shared" si="0"/>
        <v>0</v>
      </c>
      <c r="J14" s="135">
        <v>0</v>
      </c>
      <c r="K14" s="210">
        <f t="shared" si="1"/>
        <v>0</v>
      </c>
      <c r="L14" s="211">
        <f>K14*'AN4'!$I$28</f>
        <v>0</v>
      </c>
      <c r="M14" s="137">
        <v>0</v>
      </c>
      <c r="N14" s="211">
        <f t="shared" si="2"/>
        <v>0</v>
      </c>
      <c r="O14" s="139">
        <v>0</v>
      </c>
      <c r="P14" s="139">
        <v>0</v>
      </c>
    </row>
    <row r="15" spans="1:16" ht="12.75">
      <c r="A15" s="133">
        <v>7</v>
      </c>
      <c r="B15" s="134"/>
      <c r="C15" s="134"/>
      <c r="D15" s="134"/>
      <c r="E15" s="134"/>
      <c r="F15" s="135">
        <v>0</v>
      </c>
      <c r="G15" s="135">
        <v>0</v>
      </c>
      <c r="H15" s="135">
        <v>0</v>
      </c>
      <c r="I15" s="210">
        <f t="shared" si="0"/>
        <v>0</v>
      </c>
      <c r="J15" s="135">
        <v>0</v>
      </c>
      <c r="K15" s="210">
        <f t="shared" si="1"/>
        <v>0</v>
      </c>
      <c r="L15" s="211">
        <f>K15*'AN4'!$I$28</f>
        <v>0</v>
      </c>
      <c r="M15" s="137">
        <v>0</v>
      </c>
      <c r="N15" s="211">
        <f t="shared" si="2"/>
        <v>0</v>
      </c>
      <c r="O15" s="139">
        <v>0</v>
      </c>
      <c r="P15" s="139">
        <v>0</v>
      </c>
    </row>
    <row r="16" spans="1:16" ht="12.75">
      <c r="A16" s="133">
        <v>8</v>
      </c>
      <c r="B16" s="134"/>
      <c r="C16" s="134"/>
      <c r="D16" s="134"/>
      <c r="E16" s="134"/>
      <c r="F16" s="135">
        <v>0</v>
      </c>
      <c r="G16" s="135">
        <v>0</v>
      </c>
      <c r="H16" s="135">
        <v>0</v>
      </c>
      <c r="I16" s="210">
        <f t="shared" si="0"/>
        <v>0</v>
      </c>
      <c r="J16" s="135">
        <v>0</v>
      </c>
      <c r="K16" s="210">
        <f t="shared" si="1"/>
        <v>0</v>
      </c>
      <c r="L16" s="211">
        <f>K16*'AN4'!$I$28</f>
        <v>0</v>
      </c>
      <c r="M16" s="137">
        <v>0</v>
      </c>
      <c r="N16" s="211">
        <f t="shared" si="2"/>
        <v>0</v>
      </c>
      <c r="O16" s="139">
        <v>0</v>
      </c>
      <c r="P16" s="139">
        <v>0</v>
      </c>
    </row>
    <row r="17" spans="1:16" ht="12.75">
      <c r="A17" s="133">
        <v>9</v>
      </c>
      <c r="B17" s="134"/>
      <c r="C17" s="134"/>
      <c r="D17" s="134"/>
      <c r="E17" s="134"/>
      <c r="F17" s="135">
        <v>0</v>
      </c>
      <c r="G17" s="135">
        <v>0</v>
      </c>
      <c r="H17" s="135">
        <v>0</v>
      </c>
      <c r="I17" s="210">
        <f t="shared" si="0"/>
        <v>0</v>
      </c>
      <c r="J17" s="135">
        <v>0</v>
      </c>
      <c r="K17" s="210">
        <f t="shared" si="1"/>
        <v>0</v>
      </c>
      <c r="L17" s="211">
        <f>K17*'AN4'!$I$28</f>
        <v>0</v>
      </c>
      <c r="M17" s="137">
        <v>0</v>
      </c>
      <c r="N17" s="211">
        <f t="shared" si="2"/>
        <v>0</v>
      </c>
      <c r="O17" s="139">
        <v>0</v>
      </c>
      <c r="P17" s="139">
        <v>0</v>
      </c>
    </row>
    <row r="18" spans="1:16" ht="12.75">
      <c r="A18" s="133">
        <v>10</v>
      </c>
      <c r="B18" s="134"/>
      <c r="C18" s="134"/>
      <c r="D18" s="134"/>
      <c r="E18" s="134"/>
      <c r="F18" s="135">
        <v>0</v>
      </c>
      <c r="G18" s="135">
        <v>0</v>
      </c>
      <c r="H18" s="135">
        <v>0</v>
      </c>
      <c r="I18" s="210">
        <f t="shared" si="0"/>
        <v>0</v>
      </c>
      <c r="J18" s="135">
        <v>0</v>
      </c>
      <c r="K18" s="210">
        <f t="shared" si="1"/>
        <v>0</v>
      </c>
      <c r="L18" s="211">
        <f>K18*'AN4'!$I$28</f>
        <v>0</v>
      </c>
      <c r="M18" s="137">
        <v>0</v>
      </c>
      <c r="N18" s="211">
        <f t="shared" si="2"/>
        <v>0</v>
      </c>
      <c r="O18" s="139">
        <v>0</v>
      </c>
      <c r="P18" s="139">
        <v>0</v>
      </c>
    </row>
    <row r="19" spans="1:16" ht="12.75">
      <c r="A19" s="133">
        <v>11</v>
      </c>
      <c r="B19" s="134"/>
      <c r="C19" s="134"/>
      <c r="D19" s="134"/>
      <c r="E19" s="134"/>
      <c r="F19" s="135">
        <v>0</v>
      </c>
      <c r="G19" s="135">
        <v>0</v>
      </c>
      <c r="H19" s="135">
        <v>0</v>
      </c>
      <c r="I19" s="210">
        <f t="shared" si="0"/>
        <v>0</v>
      </c>
      <c r="J19" s="135">
        <v>0</v>
      </c>
      <c r="K19" s="210">
        <f t="shared" si="1"/>
        <v>0</v>
      </c>
      <c r="L19" s="211">
        <f>K19*'AN4'!$I$28</f>
        <v>0</v>
      </c>
      <c r="M19" s="137">
        <v>0</v>
      </c>
      <c r="N19" s="211">
        <f t="shared" si="2"/>
        <v>0</v>
      </c>
      <c r="O19" s="139">
        <v>0</v>
      </c>
      <c r="P19" s="139">
        <v>0</v>
      </c>
    </row>
    <row r="20" spans="1:16" ht="12.75">
      <c r="A20" s="133">
        <v>12</v>
      </c>
      <c r="B20" s="134"/>
      <c r="C20" s="134"/>
      <c r="D20" s="134"/>
      <c r="E20" s="134"/>
      <c r="F20" s="135">
        <v>0</v>
      </c>
      <c r="G20" s="135">
        <v>0</v>
      </c>
      <c r="H20" s="135">
        <v>0</v>
      </c>
      <c r="I20" s="210">
        <f t="shared" si="0"/>
        <v>0</v>
      </c>
      <c r="J20" s="135">
        <v>0</v>
      </c>
      <c r="K20" s="210">
        <f t="shared" si="1"/>
        <v>0</v>
      </c>
      <c r="L20" s="211">
        <f>K20*'AN4'!$I$28</f>
        <v>0</v>
      </c>
      <c r="M20" s="137">
        <v>0</v>
      </c>
      <c r="N20" s="211">
        <f t="shared" si="2"/>
        <v>0</v>
      </c>
      <c r="O20" s="139">
        <v>0</v>
      </c>
      <c r="P20" s="139">
        <v>0</v>
      </c>
    </row>
    <row r="21" spans="1:16" ht="12.75">
      <c r="A21" s="133">
        <v>13</v>
      </c>
      <c r="B21" s="134"/>
      <c r="C21" s="134"/>
      <c r="D21" s="134"/>
      <c r="E21" s="134"/>
      <c r="F21" s="135">
        <v>0</v>
      </c>
      <c r="G21" s="135">
        <v>0</v>
      </c>
      <c r="H21" s="135">
        <v>0</v>
      </c>
      <c r="I21" s="210">
        <f t="shared" si="0"/>
        <v>0</v>
      </c>
      <c r="J21" s="135">
        <v>0</v>
      </c>
      <c r="K21" s="210">
        <f t="shared" si="1"/>
        <v>0</v>
      </c>
      <c r="L21" s="211">
        <f>K21*'AN4'!$I$28</f>
        <v>0</v>
      </c>
      <c r="M21" s="137">
        <v>0</v>
      </c>
      <c r="N21" s="211">
        <f t="shared" si="2"/>
        <v>0</v>
      </c>
      <c r="O21" s="139">
        <v>0</v>
      </c>
      <c r="P21" s="139">
        <v>0</v>
      </c>
    </row>
    <row r="22" spans="1:16" ht="12.75">
      <c r="A22" s="133">
        <v>14</v>
      </c>
      <c r="B22" s="134"/>
      <c r="C22" s="134"/>
      <c r="D22" s="134"/>
      <c r="E22" s="134"/>
      <c r="F22" s="135">
        <v>0</v>
      </c>
      <c r="G22" s="135">
        <v>0</v>
      </c>
      <c r="H22" s="135">
        <v>0</v>
      </c>
      <c r="I22" s="210">
        <f t="shared" si="0"/>
        <v>0</v>
      </c>
      <c r="J22" s="135">
        <v>0</v>
      </c>
      <c r="K22" s="210">
        <f t="shared" si="1"/>
        <v>0</v>
      </c>
      <c r="L22" s="211">
        <f>K22*'AN4'!$I$28</f>
        <v>0</v>
      </c>
      <c r="M22" s="137">
        <v>0</v>
      </c>
      <c r="N22" s="211">
        <f t="shared" si="2"/>
        <v>0</v>
      </c>
      <c r="O22" s="139">
        <v>0</v>
      </c>
      <c r="P22" s="139">
        <v>0</v>
      </c>
    </row>
    <row r="23" spans="1:16" ht="12.75">
      <c r="A23" s="133">
        <v>15</v>
      </c>
      <c r="B23" s="134"/>
      <c r="C23" s="134"/>
      <c r="D23" s="134"/>
      <c r="E23" s="134"/>
      <c r="F23" s="135">
        <v>0</v>
      </c>
      <c r="G23" s="135">
        <v>0</v>
      </c>
      <c r="H23" s="135">
        <v>0</v>
      </c>
      <c r="I23" s="210">
        <f t="shared" si="0"/>
        <v>0</v>
      </c>
      <c r="J23" s="135">
        <v>0</v>
      </c>
      <c r="K23" s="210">
        <f t="shared" si="1"/>
        <v>0</v>
      </c>
      <c r="L23" s="211">
        <f>K23*'AN4'!$I$28</f>
        <v>0</v>
      </c>
      <c r="M23" s="137">
        <v>0</v>
      </c>
      <c r="N23" s="211">
        <f t="shared" si="2"/>
        <v>0</v>
      </c>
      <c r="O23" s="139">
        <v>0</v>
      </c>
      <c r="P23" s="139">
        <v>0</v>
      </c>
    </row>
    <row r="24" spans="1:16" ht="12.75">
      <c r="A24" s="133">
        <v>16</v>
      </c>
      <c r="B24" s="134"/>
      <c r="C24" s="134"/>
      <c r="D24" s="134"/>
      <c r="E24" s="134"/>
      <c r="F24" s="135">
        <v>0</v>
      </c>
      <c r="G24" s="135">
        <v>0</v>
      </c>
      <c r="H24" s="135">
        <v>0</v>
      </c>
      <c r="I24" s="210">
        <f t="shared" si="0"/>
        <v>0</v>
      </c>
      <c r="J24" s="135">
        <v>0</v>
      </c>
      <c r="K24" s="210">
        <f t="shared" si="1"/>
        <v>0</v>
      </c>
      <c r="L24" s="211">
        <f>K24*'AN4'!$I$28</f>
        <v>0</v>
      </c>
      <c r="M24" s="137">
        <v>0</v>
      </c>
      <c r="N24" s="211">
        <f t="shared" si="2"/>
        <v>0</v>
      </c>
      <c r="O24" s="139">
        <v>0</v>
      </c>
      <c r="P24" s="139">
        <v>0</v>
      </c>
    </row>
    <row r="25" spans="1:16" ht="12.75">
      <c r="A25" s="133">
        <v>17</v>
      </c>
      <c r="B25" s="134"/>
      <c r="C25" s="134"/>
      <c r="D25" s="134"/>
      <c r="E25" s="134"/>
      <c r="F25" s="135">
        <v>0</v>
      </c>
      <c r="G25" s="135">
        <v>0</v>
      </c>
      <c r="H25" s="135">
        <v>0</v>
      </c>
      <c r="I25" s="210">
        <f t="shared" si="0"/>
        <v>0</v>
      </c>
      <c r="J25" s="135">
        <v>0</v>
      </c>
      <c r="K25" s="210">
        <f t="shared" si="1"/>
        <v>0</v>
      </c>
      <c r="L25" s="211">
        <f>K25*'AN4'!$I$28</f>
        <v>0</v>
      </c>
      <c r="M25" s="137">
        <v>0</v>
      </c>
      <c r="N25" s="211">
        <f t="shared" si="2"/>
        <v>0</v>
      </c>
      <c r="O25" s="139">
        <v>0</v>
      </c>
      <c r="P25" s="139">
        <v>0</v>
      </c>
    </row>
    <row r="26" spans="1:16" ht="12.75">
      <c r="A26" s="133">
        <v>18</v>
      </c>
      <c r="B26" s="134"/>
      <c r="C26" s="134"/>
      <c r="D26" s="134"/>
      <c r="E26" s="134"/>
      <c r="F26" s="135">
        <v>0</v>
      </c>
      <c r="G26" s="135">
        <v>0</v>
      </c>
      <c r="H26" s="135">
        <v>0</v>
      </c>
      <c r="I26" s="210">
        <f t="shared" si="0"/>
        <v>0</v>
      </c>
      <c r="J26" s="135">
        <v>0</v>
      </c>
      <c r="K26" s="210">
        <f t="shared" si="1"/>
        <v>0</v>
      </c>
      <c r="L26" s="211">
        <f>K26*'AN4'!$I$28</f>
        <v>0</v>
      </c>
      <c r="M26" s="137">
        <v>0</v>
      </c>
      <c r="N26" s="211">
        <f t="shared" si="2"/>
        <v>0</v>
      </c>
      <c r="O26" s="139">
        <v>0</v>
      </c>
      <c r="P26" s="139">
        <v>0</v>
      </c>
    </row>
    <row r="27" spans="1:16" ht="12.75">
      <c r="A27" s="133">
        <v>19</v>
      </c>
      <c r="B27" s="134"/>
      <c r="C27" s="134"/>
      <c r="D27" s="134"/>
      <c r="E27" s="134"/>
      <c r="F27" s="135">
        <v>0</v>
      </c>
      <c r="G27" s="135">
        <v>0</v>
      </c>
      <c r="H27" s="135">
        <v>0</v>
      </c>
      <c r="I27" s="210">
        <f t="shared" si="0"/>
        <v>0</v>
      </c>
      <c r="J27" s="135">
        <v>0</v>
      </c>
      <c r="K27" s="210">
        <f t="shared" si="1"/>
        <v>0</v>
      </c>
      <c r="L27" s="211">
        <f>K27*'AN4'!$I$28</f>
        <v>0</v>
      </c>
      <c r="M27" s="137">
        <v>0</v>
      </c>
      <c r="N27" s="211">
        <f t="shared" si="2"/>
        <v>0</v>
      </c>
      <c r="O27" s="139">
        <v>0</v>
      </c>
      <c r="P27" s="139">
        <v>0</v>
      </c>
    </row>
    <row r="28" spans="1:16" ht="12.75">
      <c r="A28" s="133">
        <v>20</v>
      </c>
      <c r="B28" s="134"/>
      <c r="C28" s="134"/>
      <c r="D28" s="134"/>
      <c r="E28" s="134"/>
      <c r="F28" s="135">
        <v>0</v>
      </c>
      <c r="G28" s="135">
        <v>0</v>
      </c>
      <c r="H28" s="135">
        <v>0</v>
      </c>
      <c r="I28" s="210">
        <f t="shared" si="0"/>
        <v>0</v>
      </c>
      <c r="J28" s="135">
        <v>0</v>
      </c>
      <c r="K28" s="210">
        <f t="shared" si="1"/>
        <v>0</v>
      </c>
      <c r="L28" s="211">
        <f>K28*'AN4'!$I$28</f>
        <v>0</v>
      </c>
      <c r="M28" s="137">
        <v>0</v>
      </c>
      <c r="N28" s="211">
        <f t="shared" si="2"/>
        <v>0</v>
      </c>
      <c r="O28" s="139">
        <v>0</v>
      </c>
      <c r="P28" s="139">
        <v>0</v>
      </c>
    </row>
    <row r="29" spans="1:16" ht="12.75">
      <c r="A29" s="133">
        <v>21</v>
      </c>
      <c r="B29" s="134"/>
      <c r="C29" s="134"/>
      <c r="D29" s="134"/>
      <c r="E29" s="134"/>
      <c r="F29" s="135">
        <v>0</v>
      </c>
      <c r="G29" s="135">
        <v>0</v>
      </c>
      <c r="H29" s="135">
        <v>0</v>
      </c>
      <c r="I29" s="210">
        <f t="shared" si="0"/>
        <v>0</v>
      </c>
      <c r="J29" s="135">
        <v>0</v>
      </c>
      <c r="K29" s="210">
        <f t="shared" si="1"/>
        <v>0</v>
      </c>
      <c r="L29" s="211">
        <f>K29*'AN4'!$I$28</f>
        <v>0</v>
      </c>
      <c r="M29" s="137">
        <v>0</v>
      </c>
      <c r="N29" s="211">
        <f t="shared" si="2"/>
        <v>0</v>
      </c>
      <c r="O29" s="139">
        <v>0</v>
      </c>
      <c r="P29" s="139">
        <v>0</v>
      </c>
    </row>
    <row r="30" spans="1:16" ht="12.75">
      <c r="A30" s="133">
        <v>22</v>
      </c>
      <c r="B30" s="134"/>
      <c r="C30" s="134"/>
      <c r="D30" s="134"/>
      <c r="E30" s="134"/>
      <c r="F30" s="135">
        <v>0</v>
      </c>
      <c r="G30" s="135">
        <v>0</v>
      </c>
      <c r="H30" s="135">
        <v>0</v>
      </c>
      <c r="I30" s="210">
        <f t="shared" si="0"/>
        <v>0</v>
      </c>
      <c r="J30" s="135">
        <v>0</v>
      </c>
      <c r="K30" s="210">
        <f t="shared" si="1"/>
        <v>0</v>
      </c>
      <c r="L30" s="211">
        <f>K30*'AN4'!$I$28</f>
        <v>0</v>
      </c>
      <c r="M30" s="137">
        <v>0</v>
      </c>
      <c r="N30" s="211">
        <f t="shared" si="2"/>
        <v>0</v>
      </c>
      <c r="O30" s="139">
        <v>0</v>
      </c>
      <c r="P30" s="139">
        <v>0</v>
      </c>
    </row>
    <row r="31" spans="1:16" ht="12.75">
      <c r="A31" s="133">
        <v>23</v>
      </c>
      <c r="B31" s="134"/>
      <c r="C31" s="134"/>
      <c r="D31" s="134"/>
      <c r="E31" s="134"/>
      <c r="F31" s="135">
        <v>0</v>
      </c>
      <c r="G31" s="135">
        <v>0</v>
      </c>
      <c r="H31" s="135">
        <v>0</v>
      </c>
      <c r="I31" s="210">
        <f t="shared" si="0"/>
        <v>0</v>
      </c>
      <c r="J31" s="135">
        <v>0</v>
      </c>
      <c r="K31" s="210">
        <f t="shared" si="1"/>
        <v>0</v>
      </c>
      <c r="L31" s="211">
        <f>K31*'AN4'!$I$28</f>
        <v>0</v>
      </c>
      <c r="M31" s="137">
        <v>0</v>
      </c>
      <c r="N31" s="211">
        <f t="shared" si="2"/>
        <v>0</v>
      </c>
      <c r="O31" s="139">
        <v>0</v>
      </c>
      <c r="P31" s="139">
        <v>0</v>
      </c>
    </row>
    <row r="32" spans="1:16" ht="12.75">
      <c r="A32" s="133">
        <v>24</v>
      </c>
      <c r="B32" s="134"/>
      <c r="C32" s="134"/>
      <c r="D32" s="134"/>
      <c r="E32" s="134"/>
      <c r="F32" s="135">
        <v>0</v>
      </c>
      <c r="G32" s="135">
        <v>0</v>
      </c>
      <c r="H32" s="135">
        <v>0</v>
      </c>
      <c r="I32" s="210">
        <f t="shared" si="0"/>
        <v>0</v>
      </c>
      <c r="J32" s="135">
        <v>0</v>
      </c>
      <c r="K32" s="210">
        <f t="shared" si="1"/>
        <v>0</v>
      </c>
      <c r="L32" s="211">
        <f>K32*'AN4'!$I$28</f>
        <v>0</v>
      </c>
      <c r="M32" s="137">
        <v>0</v>
      </c>
      <c r="N32" s="211">
        <f t="shared" si="2"/>
        <v>0</v>
      </c>
      <c r="O32" s="139">
        <v>0</v>
      </c>
      <c r="P32" s="139">
        <v>0</v>
      </c>
    </row>
    <row r="33" spans="1:16" ht="12.75">
      <c r="A33" s="133">
        <v>25</v>
      </c>
      <c r="B33" s="134"/>
      <c r="C33" s="134"/>
      <c r="D33" s="134"/>
      <c r="E33" s="134"/>
      <c r="F33" s="135">
        <v>0</v>
      </c>
      <c r="G33" s="135">
        <v>0</v>
      </c>
      <c r="H33" s="135">
        <v>0</v>
      </c>
      <c r="I33" s="210">
        <f t="shared" si="0"/>
        <v>0</v>
      </c>
      <c r="J33" s="135">
        <v>0</v>
      </c>
      <c r="K33" s="210">
        <f t="shared" si="1"/>
        <v>0</v>
      </c>
      <c r="L33" s="211">
        <f>K33*'AN4'!$I$28</f>
        <v>0</v>
      </c>
      <c r="M33" s="137">
        <v>0</v>
      </c>
      <c r="N33" s="211">
        <f t="shared" si="2"/>
        <v>0</v>
      </c>
      <c r="O33" s="139">
        <v>0</v>
      </c>
      <c r="P33" s="139">
        <v>0</v>
      </c>
    </row>
    <row r="34" spans="1:16" ht="12.75">
      <c r="A34" s="133">
        <v>26</v>
      </c>
      <c r="B34" s="134"/>
      <c r="C34" s="134"/>
      <c r="D34" s="134"/>
      <c r="E34" s="134"/>
      <c r="F34" s="135">
        <v>0</v>
      </c>
      <c r="G34" s="135">
        <v>0</v>
      </c>
      <c r="H34" s="135">
        <v>0</v>
      </c>
      <c r="I34" s="210">
        <f t="shared" si="0"/>
        <v>0</v>
      </c>
      <c r="J34" s="135">
        <v>0</v>
      </c>
      <c r="K34" s="210">
        <f t="shared" si="1"/>
        <v>0</v>
      </c>
      <c r="L34" s="211">
        <f>K34*'AN4'!$I$28</f>
        <v>0</v>
      </c>
      <c r="M34" s="137">
        <v>0</v>
      </c>
      <c r="N34" s="211">
        <f t="shared" si="2"/>
        <v>0</v>
      </c>
      <c r="O34" s="139">
        <v>0</v>
      </c>
      <c r="P34" s="139">
        <v>0</v>
      </c>
    </row>
    <row r="35" spans="1:16" ht="12.75">
      <c r="A35" s="133">
        <v>27</v>
      </c>
      <c r="B35" s="134"/>
      <c r="C35" s="134"/>
      <c r="D35" s="134"/>
      <c r="E35" s="134"/>
      <c r="F35" s="135">
        <v>0</v>
      </c>
      <c r="G35" s="135">
        <v>0</v>
      </c>
      <c r="H35" s="135">
        <v>0</v>
      </c>
      <c r="I35" s="210">
        <f t="shared" si="0"/>
        <v>0</v>
      </c>
      <c r="J35" s="135">
        <v>0</v>
      </c>
      <c r="K35" s="210">
        <f t="shared" si="1"/>
        <v>0</v>
      </c>
      <c r="L35" s="211">
        <f>K35*'AN4'!$I$28</f>
        <v>0</v>
      </c>
      <c r="M35" s="137">
        <v>0</v>
      </c>
      <c r="N35" s="211">
        <f t="shared" si="2"/>
        <v>0</v>
      </c>
      <c r="O35" s="139">
        <v>0</v>
      </c>
      <c r="P35" s="139">
        <v>0</v>
      </c>
    </row>
    <row r="36" spans="1:16" ht="12.75">
      <c r="A36" s="133">
        <v>28</v>
      </c>
      <c r="B36" s="134"/>
      <c r="C36" s="134"/>
      <c r="D36" s="134"/>
      <c r="E36" s="134"/>
      <c r="F36" s="135">
        <v>0</v>
      </c>
      <c r="G36" s="135">
        <v>0</v>
      </c>
      <c r="H36" s="135">
        <v>0</v>
      </c>
      <c r="I36" s="210">
        <f t="shared" si="0"/>
        <v>0</v>
      </c>
      <c r="J36" s="135">
        <v>0</v>
      </c>
      <c r="K36" s="210">
        <f t="shared" si="1"/>
        <v>0</v>
      </c>
      <c r="L36" s="211">
        <f>K36*'AN4'!$I$28</f>
        <v>0</v>
      </c>
      <c r="M36" s="137">
        <v>0</v>
      </c>
      <c r="N36" s="211">
        <f t="shared" si="2"/>
        <v>0</v>
      </c>
      <c r="O36" s="139">
        <v>0</v>
      </c>
      <c r="P36" s="139">
        <v>0</v>
      </c>
    </row>
    <row r="37" spans="1:16" ht="12.75">
      <c r="A37" s="133">
        <v>29</v>
      </c>
      <c r="B37" s="134"/>
      <c r="C37" s="134"/>
      <c r="D37" s="134"/>
      <c r="E37" s="134"/>
      <c r="F37" s="135">
        <v>0</v>
      </c>
      <c r="G37" s="135">
        <v>0</v>
      </c>
      <c r="H37" s="135">
        <v>0</v>
      </c>
      <c r="I37" s="210">
        <f t="shared" si="0"/>
        <v>0</v>
      </c>
      <c r="J37" s="135">
        <v>0</v>
      </c>
      <c r="K37" s="210">
        <f t="shared" si="1"/>
        <v>0</v>
      </c>
      <c r="L37" s="211">
        <f>K37*'AN4'!$I$28</f>
        <v>0</v>
      </c>
      <c r="M37" s="137">
        <v>0</v>
      </c>
      <c r="N37" s="211">
        <f t="shared" si="2"/>
        <v>0</v>
      </c>
      <c r="O37" s="139">
        <v>0</v>
      </c>
      <c r="P37" s="139">
        <v>0</v>
      </c>
    </row>
    <row r="38" spans="1:16" ht="12.75">
      <c r="A38" s="133">
        <v>30</v>
      </c>
      <c r="B38" s="134"/>
      <c r="C38" s="134"/>
      <c r="D38" s="134"/>
      <c r="E38" s="134"/>
      <c r="F38" s="135">
        <v>0</v>
      </c>
      <c r="G38" s="135">
        <v>0</v>
      </c>
      <c r="H38" s="135">
        <v>0</v>
      </c>
      <c r="I38" s="210">
        <f t="shared" si="0"/>
        <v>0</v>
      </c>
      <c r="J38" s="135">
        <v>0</v>
      </c>
      <c r="K38" s="210">
        <f t="shared" si="1"/>
        <v>0</v>
      </c>
      <c r="L38" s="211">
        <f>K38*'AN4'!$I$28</f>
        <v>0</v>
      </c>
      <c r="M38" s="137">
        <v>0</v>
      </c>
      <c r="N38" s="211">
        <f t="shared" si="2"/>
        <v>0</v>
      </c>
      <c r="O38" s="139">
        <v>0</v>
      </c>
      <c r="P38" s="139">
        <v>0</v>
      </c>
    </row>
    <row r="39" spans="1:16" ht="12.75">
      <c r="A39" s="133">
        <v>31</v>
      </c>
      <c r="B39" s="134"/>
      <c r="C39" s="134"/>
      <c r="D39" s="134"/>
      <c r="E39" s="134"/>
      <c r="F39" s="135">
        <v>0</v>
      </c>
      <c r="G39" s="135">
        <v>0</v>
      </c>
      <c r="H39" s="135">
        <v>0</v>
      </c>
      <c r="I39" s="210">
        <f t="shared" si="0"/>
        <v>0</v>
      </c>
      <c r="J39" s="135">
        <v>0</v>
      </c>
      <c r="K39" s="210">
        <f t="shared" si="1"/>
        <v>0</v>
      </c>
      <c r="L39" s="211">
        <f>K39*'AN4'!$I$28</f>
        <v>0</v>
      </c>
      <c r="M39" s="137">
        <v>0</v>
      </c>
      <c r="N39" s="211">
        <f t="shared" si="2"/>
        <v>0</v>
      </c>
      <c r="O39" s="139">
        <v>0</v>
      </c>
      <c r="P39" s="139">
        <v>0</v>
      </c>
    </row>
    <row r="40" spans="1:16" ht="12.75">
      <c r="A40" s="133">
        <v>32</v>
      </c>
      <c r="B40" s="134"/>
      <c r="C40" s="134"/>
      <c r="D40" s="134"/>
      <c r="E40" s="134"/>
      <c r="F40" s="135">
        <v>0</v>
      </c>
      <c r="G40" s="135">
        <v>0</v>
      </c>
      <c r="H40" s="135">
        <v>0</v>
      </c>
      <c r="I40" s="210">
        <f t="shared" si="0"/>
        <v>0</v>
      </c>
      <c r="J40" s="135">
        <v>0</v>
      </c>
      <c r="K40" s="210">
        <f t="shared" si="1"/>
        <v>0</v>
      </c>
      <c r="L40" s="211">
        <f>K40*'AN4'!$I$28</f>
        <v>0</v>
      </c>
      <c r="M40" s="137">
        <v>0</v>
      </c>
      <c r="N40" s="211">
        <f t="shared" si="2"/>
        <v>0</v>
      </c>
      <c r="O40" s="139">
        <v>0</v>
      </c>
      <c r="P40" s="139">
        <v>0</v>
      </c>
    </row>
    <row r="41" spans="1:16" ht="12.75">
      <c r="A41" s="133">
        <v>33</v>
      </c>
      <c r="B41" s="134"/>
      <c r="C41" s="134"/>
      <c r="D41" s="134"/>
      <c r="E41" s="134"/>
      <c r="F41" s="135">
        <v>0</v>
      </c>
      <c r="G41" s="135">
        <v>0</v>
      </c>
      <c r="H41" s="135">
        <v>0</v>
      </c>
      <c r="I41" s="210">
        <f t="shared" si="0"/>
        <v>0</v>
      </c>
      <c r="J41" s="135">
        <v>0</v>
      </c>
      <c r="K41" s="210">
        <f t="shared" si="1"/>
        <v>0</v>
      </c>
      <c r="L41" s="211">
        <f>K41*'AN4'!$I$28</f>
        <v>0</v>
      </c>
      <c r="M41" s="137">
        <v>0</v>
      </c>
      <c r="N41" s="211">
        <f t="shared" si="2"/>
        <v>0</v>
      </c>
      <c r="O41" s="139">
        <v>0</v>
      </c>
      <c r="P41" s="139">
        <v>0</v>
      </c>
    </row>
    <row r="42" spans="1:16" ht="12.75">
      <c r="A42" s="133">
        <v>34</v>
      </c>
      <c r="B42" s="134"/>
      <c r="C42" s="134"/>
      <c r="D42" s="134"/>
      <c r="E42" s="134"/>
      <c r="F42" s="135">
        <v>0</v>
      </c>
      <c r="G42" s="135">
        <v>0</v>
      </c>
      <c r="H42" s="135">
        <v>0</v>
      </c>
      <c r="I42" s="210">
        <f t="shared" si="0"/>
        <v>0</v>
      </c>
      <c r="J42" s="135">
        <v>0</v>
      </c>
      <c r="K42" s="210">
        <f t="shared" si="1"/>
        <v>0</v>
      </c>
      <c r="L42" s="211">
        <f>K42*'AN4'!$I$28</f>
        <v>0</v>
      </c>
      <c r="M42" s="137">
        <v>0</v>
      </c>
      <c r="N42" s="211">
        <f t="shared" si="2"/>
        <v>0</v>
      </c>
      <c r="O42" s="139">
        <v>0</v>
      </c>
      <c r="P42" s="139">
        <v>0</v>
      </c>
    </row>
    <row r="43" spans="1:16" ht="12.75">
      <c r="A43" s="133">
        <v>35</v>
      </c>
      <c r="B43" s="134"/>
      <c r="C43" s="134"/>
      <c r="D43" s="134"/>
      <c r="E43" s="134"/>
      <c r="F43" s="135">
        <v>0</v>
      </c>
      <c r="G43" s="135">
        <v>0</v>
      </c>
      <c r="H43" s="135">
        <v>0</v>
      </c>
      <c r="I43" s="210">
        <f t="shared" si="0"/>
        <v>0</v>
      </c>
      <c r="J43" s="135">
        <v>0</v>
      </c>
      <c r="K43" s="210">
        <f t="shared" si="1"/>
        <v>0</v>
      </c>
      <c r="L43" s="211">
        <f>K43*'AN4'!$I$28</f>
        <v>0</v>
      </c>
      <c r="M43" s="137">
        <v>0</v>
      </c>
      <c r="N43" s="211">
        <f t="shared" si="2"/>
        <v>0</v>
      </c>
      <c r="O43" s="139">
        <v>0</v>
      </c>
      <c r="P43" s="139">
        <v>0</v>
      </c>
    </row>
    <row r="44" spans="1:16" ht="12.75">
      <c r="A44" s="133">
        <v>36</v>
      </c>
      <c r="B44" s="134"/>
      <c r="C44" s="134"/>
      <c r="D44" s="134"/>
      <c r="E44" s="134"/>
      <c r="F44" s="135">
        <v>0</v>
      </c>
      <c r="G44" s="135">
        <v>0</v>
      </c>
      <c r="H44" s="135">
        <v>0</v>
      </c>
      <c r="I44" s="210">
        <f t="shared" si="0"/>
        <v>0</v>
      </c>
      <c r="J44" s="135">
        <v>0</v>
      </c>
      <c r="K44" s="210">
        <f t="shared" si="1"/>
        <v>0</v>
      </c>
      <c r="L44" s="211">
        <f>K44*'AN4'!$I$28</f>
        <v>0</v>
      </c>
      <c r="M44" s="137">
        <v>0</v>
      </c>
      <c r="N44" s="211">
        <f t="shared" si="2"/>
        <v>0</v>
      </c>
      <c r="O44" s="139">
        <v>0</v>
      </c>
      <c r="P44" s="139">
        <v>0</v>
      </c>
    </row>
    <row r="45" spans="1:16" ht="12.75">
      <c r="A45" s="133">
        <v>37</v>
      </c>
      <c r="B45" s="134"/>
      <c r="C45" s="134"/>
      <c r="D45" s="134"/>
      <c r="E45" s="134"/>
      <c r="F45" s="135">
        <v>0</v>
      </c>
      <c r="G45" s="135">
        <v>0</v>
      </c>
      <c r="H45" s="135">
        <v>0</v>
      </c>
      <c r="I45" s="210">
        <f t="shared" si="0"/>
        <v>0</v>
      </c>
      <c r="J45" s="135">
        <v>0</v>
      </c>
      <c r="K45" s="210">
        <f t="shared" si="1"/>
        <v>0</v>
      </c>
      <c r="L45" s="211">
        <f>K45*'AN4'!$I$28</f>
        <v>0</v>
      </c>
      <c r="M45" s="137">
        <v>0</v>
      </c>
      <c r="N45" s="211">
        <f t="shared" si="2"/>
        <v>0</v>
      </c>
      <c r="O45" s="139">
        <v>0</v>
      </c>
      <c r="P45" s="139">
        <v>0</v>
      </c>
    </row>
    <row r="46" spans="1:16" ht="12.75">
      <c r="A46" s="133">
        <v>38</v>
      </c>
      <c r="B46" s="134"/>
      <c r="C46" s="134"/>
      <c r="D46" s="134"/>
      <c r="E46" s="134"/>
      <c r="F46" s="135">
        <v>0</v>
      </c>
      <c r="G46" s="135">
        <v>0</v>
      </c>
      <c r="H46" s="135">
        <v>0</v>
      </c>
      <c r="I46" s="210">
        <f t="shared" si="0"/>
        <v>0</v>
      </c>
      <c r="J46" s="135">
        <v>0</v>
      </c>
      <c r="K46" s="210">
        <f t="shared" si="1"/>
        <v>0</v>
      </c>
      <c r="L46" s="211">
        <f>K46*'AN4'!$I$28</f>
        <v>0</v>
      </c>
      <c r="M46" s="137">
        <v>0</v>
      </c>
      <c r="N46" s="211">
        <f t="shared" si="2"/>
        <v>0</v>
      </c>
      <c r="O46" s="139">
        <v>0</v>
      </c>
      <c r="P46" s="139">
        <v>0</v>
      </c>
    </row>
    <row r="47" spans="1:16" ht="12.75">
      <c r="A47" s="133">
        <v>39</v>
      </c>
      <c r="B47" s="134"/>
      <c r="C47" s="134"/>
      <c r="D47" s="134"/>
      <c r="E47" s="134"/>
      <c r="F47" s="135">
        <v>0</v>
      </c>
      <c r="G47" s="135">
        <v>0</v>
      </c>
      <c r="H47" s="135">
        <v>0</v>
      </c>
      <c r="I47" s="210">
        <f t="shared" si="0"/>
        <v>0</v>
      </c>
      <c r="J47" s="135">
        <v>0</v>
      </c>
      <c r="K47" s="210">
        <f t="shared" si="1"/>
        <v>0</v>
      </c>
      <c r="L47" s="211">
        <f>K47*'AN4'!$I$28</f>
        <v>0</v>
      </c>
      <c r="M47" s="137">
        <v>0</v>
      </c>
      <c r="N47" s="211">
        <f t="shared" si="2"/>
        <v>0</v>
      </c>
      <c r="O47" s="139">
        <v>0</v>
      </c>
      <c r="P47" s="139">
        <v>0</v>
      </c>
    </row>
    <row r="48" spans="1:16" ht="12.75">
      <c r="A48" s="133">
        <v>40</v>
      </c>
      <c r="B48" s="134"/>
      <c r="C48" s="134"/>
      <c r="D48" s="134"/>
      <c r="E48" s="134"/>
      <c r="F48" s="135">
        <v>0</v>
      </c>
      <c r="G48" s="135">
        <v>0</v>
      </c>
      <c r="H48" s="135">
        <v>0</v>
      </c>
      <c r="I48" s="210">
        <f t="shared" si="0"/>
        <v>0</v>
      </c>
      <c r="J48" s="135">
        <v>0</v>
      </c>
      <c r="K48" s="210">
        <f t="shared" si="1"/>
        <v>0</v>
      </c>
      <c r="L48" s="211">
        <f>K48*'AN4'!$I$28</f>
        <v>0</v>
      </c>
      <c r="M48" s="137">
        <v>0</v>
      </c>
      <c r="N48" s="211">
        <f t="shared" si="2"/>
        <v>0</v>
      </c>
      <c r="O48" s="139">
        <v>0</v>
      </c>
      <c r="P48" s="139">
        <v>0</v>
      </c>
    </row>
    <row r="49" spans="1:16" ht="12.75">
      <c r="A49" s="133">
        <v>41</v>
      </c>
      <c r="B49" s="134"/>
      <c r="C49" s="134"/>
      <c r="D49" s="134"/>
      <c r="E49" s="134"/>
      <c r="F49" s="135">
        <v>0</v>
      </c>
      <c r="G49" s="135">
        <v>0</v>
      </c>
      <c r="H49" s="135">
        <v>0</v>
      </c>
      <c r="I49" s="210">
        <f t="shared" si="0"/>
        <v>0</v>
      </c>
      <c r="J49" s="135">
        <v>0</v>
      </c>
      <c r="K49" s="210">
        <f t="shared" si="1"/>
        <v>0</v>
      </c>
      <c r="L49" s="211">
        <f>K49*'AN4'!$I$28</f>
        <v>0</v>
      </c>
      <c r="M49" s="137">
        <v>0</v>
      </c>
      <c r="N49" s="211">
        <f t="shared" si="2"/>
        <v>0</v>
      </c>
      <c r="O49" s="139">
        <v>0</v>
      </c>
      <c r="P49" s="139">
        <v>0</v>
      </c>
    </row>
    <row r="50" spans="1:16" ht="12.75">
      <c r="A50" s="133">
        <v>42</v>
      </c>
      <c r="B50" s="134"/>
      <c r="C50" s="134"/>
      <c r="D50" s="134"/>
      <c r="E50" s="134"/>
      <c r="F50" s="135">
        <v>0</v>
      </c>
      <c r="G50" s="135">
        <v>0</v>
      </c>
      <c r="H50" s="135">
        <v>0</v>
      </c>
      <c r="I50" s="210">
        <f t="shared" si="0"/>
        <v>0</v>
      </c>
      <c r="J50" s="135">
        <v>0</v>
      </c>
      <c r="K50" s="210">
        <f t="shared" si="1"/>
        <v>0</v>
      </c>
      <c r="L50" s="211">
        <f>K50*'AN4'!$I$28</f>
        <v>0</v>
      </c>
      <c r="M50" s="137">
        <v>0</v>
      </c>
      <c r="N50" s="211">
        <f t="shared" si="2"/>
        <v>0</v>
      </c>
      <c r="O50" s="139">
        <v>0</v>
      </c>
      <c r="P50" s="139">
        <v>0</v>
      </c>
    </row>
    <row r="51" spans="1:16" ht="12.75">
      <c r="A51" s="133">
        <v>43</v>
      </c>
      <c r="B51" s="134"/>
      <c r="C51" s="134"/>
      <c r="D51" s="134"/>
      <c r="E51" s="134"/>
      <c r="F51" s="135">
        <v>0</v>
      </c>
      <c r="G51" s="135">
        <v>0</v>
      </c>
      <c r="H51" s="135">
        <v>0</v>
      </c>
      <c r="I51" s="210">
        <f t="shared" si="0"/>
        <v>0</v>
      </c>
      <c r="J51" s="135">
        <v>0</v>
      </c>
      <c r="K51" s="210">
        <f t="shared" si="1"/>
        <v>0</v>
      </c>
      <c r="L51" s="211">
        <f>K51*'AN4'!$I$28</f>
        <v>0</v>
      </c>
      <c r="M51" s="137">
        <v>0</v>
      </c>
      <c r="N51" s="211">
        <f t="shared" si="2"/>
        <v>0</v>
      </c>
      <c r="O51" s="139">
        <v>0</v>
      </c>
      <c r="P51" s="139">
        <v>0</v>
      </c>
    </row>
    <row r="52" spans="1:16" ht="12.75">
      <c r="A52" s="133">
        <v>44</v>
      </c>
      <c r="B52" s="134"/>
      <c r="C52" s="134"/>
      <c r="D52" s="134"/>
      <c r="E52" s="134"/>
      <c r="F52" s="135">
        <v>0</v>
      </c>
      <c r="G52" s="135">
        <v>0</v>
      </c>
      <c r="H52" s="135">
        <v>0</v>
      </c>
      <c r="I52" s="210">
        <f t="shared" si="0"/>
        <v>0</v>
      </c>
      <c r="J52" s="135">
        <v>0</v>
      </c>
      <c r="K52" s="210">
        <f t="shared" si="1"/>
        <v>0</v>
      </c>
      <c r="L52" s="211">
        <f>K52*'AN4'!$I$28</f>
        <v>0</v>
      </c>
      <c r="M52" s="137">
        <v>0</v>
      </c>
      <c r="N52" s="211">
        <f t="shared" si="2"/>
        <v>0</v>
      </c>
      <c r="O52" s="139">
        <v>0</v>
      </c>
      <c r="P52" s="139">
        <v>0</v>
      </c>
    </row>
    <row r="53" spans="1:16" ht="12.75">
      <c r="A53" s="133">
        <v>45</v>
      </c>
      <c r="B53" s="134"/>
      <c r="C53" s="134"/>
      <c r="D53" s="134"/>
      <c r="E53" s="134"/>
      <c r="F53" s="135">
        <v>0</v>
      </c>
      <c r="G53" s="135">
        <v>0</v>
      </c>
      <c r="H53" s="135">
        <v>0</v>
      </c>
      <c r="I53" s="210">
        <f t="shared" si="0"/>
        <v>0</v>
      </c>
      <c r="J53" s="135">
        <v>0</v>
      </c>
      <c r="K53" s="210">
        <f t="shared" si="1"/>
        <v>0</v>
      </c>
      <c r="L53" s="211">
        <f>K53*'AN4'!$I$28</f>
        <v>0</v>
      </c>
      <c r="M53" s="137">
        <v>0</v>
      </c>
      <c r="N53" s="211">
        <f t="shared" si="2"/>
        <v>0</v>
      </c>
      <c r="O53" s="139">
        <v>0</v>
      </c>
      <c r="P53" s="139">
        <v>0</v>
      </c>
    </row>
    <row r="54" spans="1:16" ht="12.75">
      <c r="A54" s="133">
        <v>46</v>
      </c>
      <c r="B54" s="134"/>
      <c r="C54" s="134"/>
      <c r="D54" s="134"/>
      <c r="E54" s="134"/>
      <c r="F54" s="135">
        <v>0</v>
      </c>
      <c r="G54" s="135">
        <v>0</v>
      </c>
      <c r="H54" s="135">
        <v>0</v>
      </c>
      <c r="I54" s="210">
        <f t="shared" si="0"/>
        <v>0</v>
      </c>
      <c r="J54" s="135">
        <v>0</v>
      </c>
      <c r="K54" s="210">
        <f t="shared" si="1"/>
        <v>0</v>
      </c>
      <c r="L54" s="211">
        <f>K54*'AN4'!$I$28</f>
        <v>0</v>
      </c>
      <c r="M54" s="137">
        <v>0</v>
      </c>
      <c r="N54" s="211">
        <f t="shared" si="2"/>
        <v>0</v>
      </c>
      <c r="O54" s="139">
        <v>0</v>
      </c>
      <c r="P54" s="139">
        <v>0</v>
      </c>
    </row>
    <row r="55" spans="1:16" ht="12.75">
      <c r="A55" s="133">
        <v>47</v>
      </c>
      <c r="B55" s="134"/>
      <c r="C55" s="134"/>
      <c r="D55" s="134"/>
      <c r="E55" s="134"/>
      <c r="F55" s="135">
        <v>0</v>
      </c>
      <c r="G55" s="135">
        <v>0</v>
      </c>
      <c r="H55" s="135">
        <v>0</v>
      </c>
      <c r="I55" s="210">
        <f t="shared" si="0"/>
        <v>0</v>
      </c>
      <c r="J55" s="135">
        <v>0</v>
      </c>
      <c r="K55" s="210">
        <f t="shared" si="1"/>
        <v>0</v>
      </c>
      <c r="L55" s="211">
        <f>K55*'AN4'!$I$28</f>
        <v>0</v>
      </c>
      <c r="M55" s="137">
        <v>0</v>
      </c>
      <c r="N55" s="211">
        <f t="shared" si="2"/>
        <v>0</v>
      </c>
      <c r="O55" s="139">
        <v>0</v>
      </c>
      <c r="P55" s="139">
        <v>0</v>
      </c>
    </row>
    <row r="56" spans="1:16" ht="12.75">
      <c r="A56" s="133">
        <v>48</v>
      </c>
      <c r="B56" s="134"/>
      <c r="C56" s="134"/>
      <c r="D56" s="134"/>
      <c r="E56" s="134"/>
      <c r="F56" s="135">
        <v>0</v>
      </c>
      <c r="G56" s="135">
        <v>0</v>
      </c>
      <c r="H56" s="135">
        <v>0</v>
      </c>
      <c r="I56" s="210">
        <f t="shared" si="0"/>
        <v>0</v>
      </c>
      <c r="J56" s="135">
        <v>0</v>
      </c>
      <c r="K56" s="210">
        <f t="shared" si="1"/>
        <v>0</v>
      </c>
      <c r="L56" s="211">
        <f>K56*'AN4'!$I$28</f>
        <v>0</v>
      </c>
      <c r="M56" s="137">
        <v>0</v>
      </c>
      <c r="N56" s="211">
        <f t="shared" si="2"/>
        <v>0</v>
      </c>
      <c r="O56" s="139">
        <v>0</v>
      </c>
      <c r="P56" s="139">
        <v>0</v>
      </c>
    </row>
    <row r="57" spans="1:16" ht="12.75">
      <c r="A57" s="133">
        <v>49</v>
      </c>
      <c r="B57" s="134"/>
      <c r="C57" s="134"/>
      <c r="D57" s="134"/>
      <c r="E57" s="134"/>
      <c r="F57" s="135">
        <v>0</v>
      </c>
      <c r="G57" s="135">
        <v>0</v>
      </c>
      <c r="H57" s="135">
        <v>0</v>
      </c>
      <c r="I57" s="210">
        <f t="shared" si="0"/>
        <v>0</v>
      </c>
      <c r="J57" s="135">
        <v>0</v>
      </c>
      <c r="K57" s="210">
        <f t="shared" si="1"/>
        <v>0</v>
      </c>
      <c r="L57" s="211">
        <f>K57*'AN4'!$I$28</f>
        <v>0</v>
      </c>
      <c r="M57" s="137">
        <v>0</v>
      </c>
      <c r="N57" s="211">
        <f t="shared" si="2"/>
        <v>0</v>
      </c>
      <c r="O57" s="139">
        <v>0</v>
      </c>
      <c r="P57" s="139">
        <v>0</v>
      </c>
    </row>
    <row r="58" spans="1:16" ht="12.75">
      <c r="A58" s="133">
        <v>50</v>
      </c>
      <c r="B58" s="134"/>
      <c r="C58" s="134"/>
      <c r="D58" s="134"/>
      <c r="E58" s="134"/>
      <c r="F58" s="135">
        <v>0</v>
      </c>
      <c r="G58" s="135">
        <v>0</v>
      </c>
      <c r="H58" s="135">
        <v>0</v>
      </c>
      <c r="I58" s="210">
        <f t="shared" si="0"/>
        <v>0</v>
      </c>
      <c r="J58" s="135">
        <v>0</v>
      </c>
      <c r="K58" s="210">
        <f t="shared" si="1"/>
        <v>0</v>
      </c>
      <c r="L58" s="211">
        <f>K58*'AN4'!$I$28</f>
        <v>0</v>
      </c>
      <c r="M58" s="137">
        <v>0</v>
      </c>
      <c r="N58" s="211">
        <f t="shared" si="2"/>
        <v>0</v>
      </c>
      <c r="O58" s="139">
        <v>0</v>
      </c>
      <c r="P58" s="139">
        <v>0</v>
      </c>
    </row>
    <row r="59" spans="1:16" ht="12.75">
      <c r="A59" s="133">
        <v>51</v>
      </c>
      <c r="B59" s="134"/>
      <c r="C59" s="134"/>
      <c r="D59" s="134"/>
      <c r="E59" s="134"/>
      <c r="F59" s="135">
        <v>0</v>
      </c>
      <c r="G59" s="135">
        <v>0</v>
      </c>
      <c r="H59" s="135">
        <v>0</v>
      </c>
      <c r="I59" s="210">
        <f t="shared" si="0"/>
        <v>0</v>
      </c>
      <c r="J59" s="135">
        <v>0</v>
      </c>
      <c r="K59" s="210">
        <f t="shared" si="1"/>
        <v>0</v>
      </c>
      <c r="L59" s="211">
        <f>K59*'AN4'!$I$28</f>
        <v>0</v>
      </c>
      <c r="M59" s="137">
        <v>0</v>
      </c>
      <c r="N59" s="211">
        <f t="shared" si="2"/>
        <v>0</v>
      </c>
      <c r="O59" s="139">
        <v>0</v>
      </c>
      <c r="P59" s="139">
        <v>0</v>
      </c>
    </row>
    <row r="60" spans="1:16" ht="12.75">
      <c r="A60" s="133">
        <v>52</v>
      </c>
      <c r="B60" s="134"/>
      <c r="C60" s="134"/>
      <c r="D60" s="134"/>
      <c r="E60" s="134"/>
      <c r="F60" s="135">
        <v>0</v>
      </c>
      <c r="G60" s="135">
        <v>0</v>
      </c>
      <c r="H60" s="135">
        <v>0</v>
      </c>
      <c r="I60" s="210">
        <f t="shared" si="0"/>
        <v>0</v>
      </c>
      <c r="J60" s="135">
        <v>0</v>
      </c>
      <c r="K60" s="210">
        <f t="shared" si="1"/>
        <v>0</v>
      </c>
      <c r="L60" s="211">
        <f>K60*'AN4'!$I$28</f>
        <v>0</v>
      </c>
      <c r="M60" s="137">
        <v>0</v>
      </c>
      <c r="N60" s="211">
        <f t="shared" si="2"/>
        <v>0</v>
      </c>
      <c r="O60" s="139">
        <v>0</v>
      </c>
      <c r="P60" s="139">
        <v>0</v>
      </c>
    </row>
    <row r="61" spans="1:16" ht="12.75">
      <c r="A61" s="133">
        <v>53</v>
      </c>
      <c r="B61" s="134"/>
      <c r="C61" s="134"/>
      <c r="D61" s="134"/>
      <c r="E61" s="134"/>
      <c r="F61" s="135">
        <v>0</v>
      </c>
      <c r="G61" s="135">
        <v>0</v>
      </c>
      <c r="H61" s="135">
        <v>0</v>
      </c>
      <c r="I61" s="210">
        <f t="shared" si="0"/>
        <v>0</v>
      </c>
      <c r="J61" s="135">
        <v>0</v>
      </c>
      <c r="K61" s="210">
        <f t="shared" si="1"/>
        <v>0</v>
      </c>
      <c r="L61" s="211">
        <f>K61*'AN4'!$I$28</f>
        <v>0</v>
      </c>
      <c r="M61" s="137">
        <v>0</v>
      </c>
      <c r="N61" s="211">
        <f t="shared" si="2"/>
        <v>0</v>
      </c>
      <c r="O61" s="139">
        <v>0</v>
      </c>
      <c r="P61" s="139">
        <v>0</v>
      </c>
    </row>
    <row r="62" spans="1:16" ht="12.75">
      <c r="A62" s="133">
        <v>54</v>
      </c>
      <c r="B62" s="134"/>
      <c r="C62" s="134"/>
      <c r="D62" s="134"/>
      <c r="E62" s="134"/>
      <c r="F62" s="135">
        <v>0</v>
      </c>
      <c r="G62" s="135">
        <v>0</v>
      </c>
      <c r="H62" s="135">
        <v>0</v>
      </c>
      <c r="I62" s="210">
        <f t="shared" si="0"/>
        <v>0</v>
      </c>
      <c r="J62" s="135">
        <v>0</v>
      </c>
      <c r="K62" s="210">
        <f t="shared" si="1"/>
        <v>0</v>
      </c>
      <c r="L62" s="211">
        <f>K62*'AN4'!$I$28</f>
        <v>0</v>
      </c>
      <c r="M62" s="137">
        <v>0</v>
      </c>
      <c r="N62" s="211">
        <f t="shared" si="2"/>
        <v>0</v>
      </c>
      <c r="O62" s="139">
        <v>0</v>
      </c>
      <c r="P62" s="139">
        <v>0</v>
      </c>
    </row>
    <row r="63" spans="1:16" ht="12.75">
      <c r="A63" s="133">
        <v>55</v>
      </c>
      <c r="B63" s="134"/>
      <c r="C63" s="134"/>
      <c r="D63" s="134"/>
      <c r="E63" s="134"/>
      <c r="F63" s="135">
        <v>0</v>
      </c>
      <c r="G63" s="135">
        <v>0</v>
      </c>
      <c r="H63" s="135">
        <v>0</v>
      </c>
      <c r="I63" s="210">
        <f t="shared" si="0"/>
        <v>0</v>
      </c>
      <c r="J63" s="135">
        <v>0</v>
      </c>
      <c r="K63" s="210">
        <f t="shared" si="1"/>
        <v>0</v>
      </c>
      <c r="L63" s="211">
        <f>K63*'AN4'!$I$28</f>
        <v>0</v>
      </c>
      <c r="M63" s="137">
        <v>0</v>
      </c>
      <c r="N63" s="211">
        <f t="shared" si="2"/>
        <v>0</v>
      </c>
      <c r="O63" s="139">
        <v>0</v>
      </c>
      <c r="P63" s="139">
        <v>0</v>
      </c>
    </row>
    <row r="64" spans="1:16" ht="12.75">
      <c r="A64" s="133">
        <v>56</v>
      </c>
      <c r="B64" s="134"/>
      <c r="C64" s="134"/>
      <c r="D64" s="134"/>
      <c r="E64" s="134"/>
      <c r="F64" s="135">
        <v>0</v>
      </c>
      <c r="G64" s="135">
        <v>0</v>
      </c>
      <c r="H64" s="135">
        <v>0</v>
      </c>
      <c r="I64" s="210">
        <f t="shared" si="0"/>
        <v>0</v>
      </c>
      <c r="J64" s="135">
        <v>0</v>
      </c>
      <c r="K64" s="210">
        <f t="shared" si="1"/>
        <v>0</v>
      </c>
      <c r="L64" s="211">
        <f>K64*'AN4'!$I$28</f>
        <v>0</v>
      </c>
      <c r="M64" s="137">
        <v>0</v>
      </c>
      <c r="N64" s="211">
        <f t="shared" si="2"/>
        <v>0</v>
      </c>
      <c r="O64" s="139">
        <v>0</v>
      </c>
      <c r="P64" s="139">
        <v>0</v>
      </c>
    </row>
    <row r="65" spans="1:16" ht="12.75">
      <c r="A65" s="133">
        <v>57</v>
      </c>
      <c r="B65" s="134"/>
      <c r="C65" s="134"/>
      <c r="D65" s="134"/>
      <c r="E65" s="134"/>
      <c r="F65" s="135">
        <v>0</v>
      </c>
      <c r="G65" s="135">
        <v>0</v>
      </c>
      <c r="H65" s="135">
        <v>0</v>
      </c>
      <c r="I65" s="210">
        <f t="shared" si="0"/>
        <v>0</v>
      </c>
      <c r="J65" s="135">
        <v>0</v>
      </c>
      <c r="K65" s="210">
        <f t="shared" si="1"/>
        <v>0</v>
      </c>
      <c r="L65" s="211">
        <f>K65*'AN4'!$I$28</f>
        <v>0</v>
      </c>
      <c r="M65" s="137">
        <v>0</v>
      </c>
      <c r="N65" s="211">
        <f t="shared" si="2"/>
        <v>0</v>
      </c>
      <c r="O65" s="139">
        <v>0</v>
      </c>
      <c r="P65" s="139">
        <v>0</v>
      </c>
    </row>
    <row r="66" spans="1:16" ht="12.75">
      <c r="A66" s="133">
        <v>58</v>
      </c>
      <c r="B66" s="134"/>
      <c r="C66" s="134"/>
      <c r="D66" s="134"/>
      <c r="E66" s="134"/>
      <c r="F66" s="135">
        <v>0</v>
      </c>
      <c r="G66" s="135">
        <v>0</v>
      </c>
      <c r="H66" s="135">
        <v>0</v>
      </c>
      <c r="I66" s="210">
        <f t="shared" si="0"/>
        <v>0</v>
      </c>
      <c r="J66" s="135">
        <v>0</v>
      </c>
      <c r="K66" s="210">
        <f t="shared" si="1"/>
        <v>0</v>
      </c>
      <c r="L66" s="211">
        <f>K66*'AN4'!$I$28</f>
        <v>0</v>
      </c>
      <c r="M66" s="137">
        <v>0</v>
      </c>
      <c r="N66" s="211">
        <f t="shared" si="2"/>
        <v>0</v>
      </c>
      <c r="O66" s="139">
        <v>0</v>
      </c>
      <c r="P66" s="139">
        <v>0</v>
      </c>
    </row>
    <row r="67" spans="1:16" ht="12.75">
      <c r="A67" s="133">
        <v>59</v>
      </c>
      <c r="B67" s="134"/>
      <c r="C67" s="134"/>
      <c r="D67" s="134"/>
      <c r="E67" s="134"/>
      <c r="F67" s="135">
        <v>0</v>
      </c>
      <c r="G67" s="135">
        <v>0</v>
      </c>
      <c r="H67" s="135">
        <v>0</v>
      </c>
      <c r="I67" s="210">
        <f t="shared" si="0"/>
        <v>0</v>
      </c>
      <c r="J67" s="135">
        <v>0</v>
      </c>
      <c r="K67" s="210">
        <f t="shared" si="1"/>
        <v>0</v>
      </c>
      <c r="L67" s="211">
        <f>K67*'AN4'!$I$28</f>
        <v>0</v>
      </c>
      <c r="M67" s="137">
        <v>0</v>
      </c>
      <c r="N67" s="211">
        <f t="shared" si="2"/>
        <v>0</v>
      </c>
      <c r="O67" s="139">
        <v>0</v>
      </c>
      <c r="P67" s="139">
        <v>0</v>
      </c>
    </row>
    <row r="68" spans="1:16" ht="12.75">
      <c r="A68" s="133">
        <v>60</v>
      </c>
      <c r="B68" s="134"/>
      <c r="C68" s="134"/>
      <c r="D68" s="134"/>
      <c r="E68" s="134"/>
      <c r="F68" s="135">
        <v>0</v>
      </c>
      <c r="G68" s="135">
        <v>0</v>
      </c>
      <c r="H68" s="135">
        <v>0</v>
      </c>
      <c r="I68" s="210">
        <f t="shared" si="0"/>
        <v>0</v>
      </c>
      <c r="J68" s="135">
        <v>0</v>
      </c>
      <c r="K68" s="210">
        <f t="shared" si="1"/>
        <v>0</v>
      </c>
      <c r="L68" s="211">
        <f>K68*'AN4'!$I$28</f>
        <v>0</v>
      </c>
      <c r="M68" s="137">
        <v>0</v>
      </c>
      <c r="N68" s="211">
        <f t="shared" si="2"/>
        <v>0</v>
      </c>
      <c r="O68" s="139">
        <v>0</v>
      </c>
      <c r="P68" s="139">
        <v>0</v>
      </c>
    </row>
    <row r="69" spans="1:16" ht="12.75">
      <c r="A69" s="133"/>
      <c r="B69" s="134"/>
      <c r="C69" s="134"/>
      <c r="D69" s="134"/>
      <c r="E69" s="134"/>
      <c r="F69" s="135">
        <v>0</v>
      </c>
      <c r="G69" s="135">
        <v>0</v>
      </c>
      <c r="H69" s="135">
        <v>0</v>
      </c>
      <c r="I69" s="210">
        <f t="shared" si="0"/>
        <v>0</v>
      </c>
      <c r="J69" s="135">
        <v>0</v>
      </c>
      <c r="K69" s="210">
        <f t="shared" si="1"/>
        <v>0</v>
      </c>
      <c r="L69" s="211">
        <f>K69*'AN4'!$I$28</f>
        <v>0</v>
      </c>
      <c r="M69" s="137">
        <v>0</v>
      </c>
      <c r="N69" s="211">
        <f t="shared" si="2"/>
        <v>0</v>
      </c>
      <c r="O69" s="139">
        <v>0</v>
      </c>
      <c r="P69" s="139">
        <v>0</v>
      </c>
    </row>
    <row r="70" spans="1:16" ht="25.5" customHeight="1">
      <c r="A70" s="366" t="s">
        <v>203</v>
      </c>
      <c r="B70" s="367"/>
      <c r="C70" s="367"/>
      <c r="D70" s="367"/>
      <c r="E70" s="368"/>
      <c r="F70" s="210">
        <f>SUM(F10:F69)</f>
        <v>0</v>
      </c>
      <c r="G70" s="210">
        <f aca="true" t="shared" si="3" ref="G70:O70">SUM(G10:G69)</f>
        <v>0</v>
      </c>
      <c r="H70" s="210">
        <f t="shared" si="3"/>
        <v>0</v>
      </c>
      <c r="I70" s="210">
        <f t="shared" si="3"/>
        <v>0</v>
      </c>
      <c r="J70" s="210">
        <f t="shared" si="3"/>
        <v>0</v>
      </c>
      <c r="K70" s="210">
        <f t="shared" si="3"/>
        <v>0</v>
      </c>
      <c r="L70" s="211">
        <f t="shared" si="3"/>
        <v>0</v>
      </c>
      <c r="M70" s="210"/>
      <c r="N70" s="211">
        <f t="shared" si="3"/>
        <v>0</v>
      </c>
      <c r="O70" s="218">
        <f t="shared" si="3"/>
        <v>0</v>
      </c>
      <c r="P70" s="136"/>
    </row>
    <row r="71" spans="1:16" ht="25.5" customHeight="1">
      <c r="A71" s="366" t="s">
        <v>204</v>
      </c>
      <c r="B71" s="367"/>
      <c r="C71" s="367"/>
      <c r="D71" s="367"/>
      <c r="E71" s="368"/>
      <c r="F71" s="135">
        <v>0</v>
      </c>
      <c r="G71" s="135">
        <v>0</v>
      </c>
      <c r="H71" s="135">
        <v>0</v>
      </c>
      <c r="I71" s="210">
        <f>G71+H71</f>
        <v>0</v>
      </c>
      <c r="J71" s="135">
        <v>0</v>
      </c>
      <c r="K71" s="210">
        <f>F71+(0.6*(I71+J71))</f>
        <v>0</v>
      </c>
      <c r="L71" s="223"/>
      <c r="M71" s="225"/>
      <c r="N71" s="225"/>
      <c r="O71" s="225"/>
      <c r="P71" s="225"/>
    </row>
    <row r="72" spans="1:16" ht="15.75" customHeight="1">
      <c r="A72" s="369" t="s">
        <v>25</v>
      </c>
      <c r="B72" s="369"/>
      <c r="C72" s="369"/>
      <c r="D72" s="369"/>
      <c r="E72" s="369"/>
      <c r="F72" s="210">
        <f aca="true" t="shared" si="4" ref="F72:K72">F70+F71</f>
        <v>0</v>
      </c>
      <c r="G72" s="210">
        <f t="shared" si="4"/>
        <v>0</v>
      </c>
      <c r="H72" s="210">
        <f t="shared" si="4"/>
        <v>0</v>
      </c>
      <c r="I72" s="210">
        <f t="shared" si="4"/>
        <v>0</v>
      </c>
      <c r="J72" s="210">
        <f t="shared" si="4"/>
        <v>0</v>
      </c>
      <c r="K72" s="210">
        <f t="shared" si="4"/>
        <v>0</v>
      </c>
      <c r="L72" s="227"/>
      <c r="M72" s="222"/>
      <c r="N72" s="222"/>
      <c r="O72" s="222"/>
      <c r="P72" s="222"/>
    </row>
    <row r="74" spans="6:12" ht="12.75">
      <c r="F74" s="373" t="s">
        <v>281</v>
      </c>
      <c r="G74" s="373"/>
      <c r="H74" s="373"/>
      <c r="I74" s="373"/>
      <c r="J74" s="373"/>
      <c r="K74" s="373"/>
      <c r="L74" s="373"/>
    </row>
  </sheetData>
  <sheetProtection/>
  <mergeCells count="20">
    <mergeCell ref="F74:L74"/>
    <mergeCell ref="G7:H7"/>
    <mergeCell ref="G5:H6"/>
    <mergeCell ref="L5:L8"/>
    <mergeCell ref="I5:I7"/>
    <mergeCell ref="A70:E70"/>
    <mergeCell ref="A71:E71"/>
    <mergeCell ref="A72:E72"/>
    <mergeCell ref="C5:C8"/>
    <mergeCell ref="E5:E8"/>
    <mergeCell ref="J5:J7"/>
    <mergeCell ref="M5:M8"/>
    <mergeCell ref="N5:N7"/>
    <mergeCell ref="O5:O8"/>
    <mergeCell ref="P5:P8"/>
    <mergeCell ref="A1:N1"/>
    <mergeCell ref="A3:P3"/>
    <mergeCell ref="D5:D8"/>
    <mergeCell ref="A5:A8"/>
    <mergeCell ref="B5:B8"/>
  </mergeCells>
  <printOptions horizontalCentered="1" verticalCentered="1"/>
  <pageMargins left="0" right="0" top="0.3937007874015748" bottom="0.3937007874015748" header="0.31496062992125984" footer="0.31496062992125984"/>
  <pageSetup fitToHeight="1" fitToWidth="1" orientation="landscape" paperSize="9" scale="54" r:id="rId1"/>
  <headerFooter alignWithMargins="0">
    <oddHeader xml:space="preserve">&amp;C 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showGridLines="0" view="pageBreakPreview" zoomScaleSheetLayoutView="100" zoomScalePageLayoutView="0" workbookViewId="0" topLeftCell="A10">
      <selection activeCell="Q35" sqref="Q35"/>
    </sheetView>
  </sheetViews>
  <sheetFormatPr defaultColWidth="9.140625" defaultRowHeight="12.75"/>
  <cols>
    <col min="1" max="1" width="6.7109375" style="78" customWidth="1"/>
    <col min="2" max="11" width="8.8515625" style="78" customWidth="1"/>
    <col min="12" max="16384" width="9.140625" style="78" customWidth="1"/>
  </cols>
  <sheetData>
    <row r="1" spans="1:12" ht="30" customHeight="1">
      <c r="A1" s="397" t="s">
        <v>207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77"/>
    </row>
    <row r="2" spans="1:11" ht="15" customHeight="1">
      <c r="A2" s="381" t="s">
        <v>206</v>
      </c>
      <c r="B2" s="79"/>
      <c r="C2" s="80"/>
      <c r="D2" s="80"/>
      <c r="E2" s="80"/>
      <c r="F2" s="80"/>
      <c r="G2" s="80"/>
      <c r="H2" s="80"/>
      <c r="I2" s="80"/>
      <c r="J2" s="80"/>
      <c r="K2" s="81"/>
    </row>
    <row r="3" spans="1:11" ht="15" customHeight="1">
      <c r="A3" s="382"/>
      <c r="B3" s="82" t="s">
        <v>112</v>
      </c>
      <c r="C3" s="83"/>
      <c r="D3" s="83"/>
      <c r="E3" s="83"/>
      <c r="F3" s="83"/>
      <c r="G3" s="83"/>
      <c r="H3" s="83" t="s">
        <v>116</v>
      </c>
      <c r="I3" s="83"/>
      <c r="J3" s="83"/>
      <c r="K3" s="84"/>
    </row>
    <row r="4" spans="1:11" ht="15" customHeight="1">
      <c r="A4" s="382"/>
      <c r="B4" s="82" t="s">
        <v>114</v>
      </c>
      <c r="C4" s="83"/>
      <c r="D4" s="83"/>
      <c r="E4" s="83"/>
      <c r="F4" s="83"/>
      <c r="G4" s="83"/>
      <c r="H4" s="83"/>
      <c r="I4" s="83"/>
      <c r="J4" s="83"/>
      <c r="K4" s="85" t="s">
        <v>108</v>
      </c>
    </row>
    <row r="5" spans="1:11" ht="15" customHeight="1">
      <c r="A5" s="382"/>
      <c r="B5" s="82" t="s">
        <v>115</v>
      </c>
      <c r="C5" s="83"/>
      <c r="D5" s="83"/>
      <c r="E5" s="83"/>
      <c r="F5" s="83"/>
      <c r="G5" s="83"/>
      <c r="H5" s="83"/>
      <c r="I5" s="83"/>
      <c r="J5" s="83"/>
      <c r="K5" s="85" t="s">
        <v>109</v>
      </c>
    </row>
    <row r="6" spans="1:11" ht="15" customHeight="1">
      <c r="A6" s="382"/>
      <c r="B6" s="86" t="s">
        <v>110</v>
      </c>
      <c r="C6" s="87"/>
      <c r="D6" s="87"/>
      <c r="E6" s="87"/>
      <c r="F6" s="87"/>
      <c r="G6" s="87"/>
      <c r="H6" s="87"/>
      <c r="I6" s="87"/>
      <c r="J6" s="87"/>
      <c r="K6" s="88"/>
    </row>
    <row r="7" spans="1:11" ht="12.75" customHeight="1">
      <c r="A7" s="382"/>
      <c r="B7" s="387" t="s">
        <v>111</v>
      </c>
      <c r="C7" s="399"/>
      <c r="D7" s="399"/>
      <c r="E7" s="399"/>
      <c r="F7" s="399"/>
      <c r="G7" s="399"/>
      <c r="H7" s="399"/>
      <c r="I7" s="399"/>
      <c r="J7" s="399"/>
      <c r="K7" s="400"/>
    </row>
    <row r="8" spans="1:11" ht="15" customHeight="1">
      <c r="A8" s="382"/>
      <c r="B8" s="387"/>
      <c r="C8" s="399"/>
      <c r="D8" s="399"/>
      <c r="E8" s="399"/>
      <c r="F8" s="399"/>
      <c r="G8" s="399"/>
      <c r="H8" s="399"/>
      <c r="I8" s="399"/>
      <c r="J8" s="399"/>
      <c r="K8" s="400"/>
    </row>
    <row r="9" spans="1:11" ht="12.75" customHeight="1">
      <c r="A9" s="382"/>
      <c r="B9" s="393" t="s">
        <v>142</v>
      </c>
      <c r="C9" s="394"/>
      <c r="D9" s="394"/>
      <c r="E9" s="394"/>
      <c r="F9" s="394"/>
      <c r="G9" s="394"/>
      <c r="H9" s="394"/>
      <c r="I9" s="394"/>
      <c r="J9" s="394"/>
      <c r="K9" s="395"/>
    </row>
    <row r="10" spans="1:11" ht="15" customHeight="1">
      <c r="A10" s="382"/>
      <c r="B10" s="396"/>
      <c r="C10" s="394"/>
      <c r="D10" s="394"/>
      <c r="E10" s="394"/>
      <c r="F10" s="394"/>
      <c r="G10" s="394"/>
      <c r="H10" s="394"/>
      <c r="I10" s="394"/>
      <c r="J10" s="394"/>
      <c r="K10" s="395"/>
    </row>
    <row r="11" spans="1:11" ht="15" customHeight="1">
      <c r="A11" s="382"/>
      <c r="B11" s="91"/>
      <c r="C11" s="89"/>
      <c r="D11" s="89"/>
      <c r="E11" s="89"/>
      <c r="F11" s="89"/>
      <c r="G11" s="89"/>
      <c r="H11" s="89"/>
      <c r="I11" s="89"/>
      <c r="J11" s="89"/>
      <c r="K11" s="90"/>
    </row>
    <row r="12" spans="1:11" ht="15" customHeight="1">
      <c r="A12" s="382"/>
      <c r="B12" s="82"/>
      <c r="C12" s="83"/>
      <c r="D12" s="83"/>
      <c r="E12" s="83"/>
      <c r="F12" s="83"/>
      <c r="G12" s="83"/>
      <c r="H12" s="92"/>
      <c r="I12" s="83"/>
      <c r="J12" s="83"/>
      <c r="K12" s="84"/>
    </row>
    <row r="13" spans="1:11" ht="15" customHeight="1">
      <c r="A13" s="382"/>
      <c r="B13" s="107" t="s">
        <v>131</v>
      </c>
      <c r="C13" s="83"/>
      <c r="D13" s="83"/>
      <c r="E13" s="83"/>
      <c r="F13" s="83"/>
      <c r="G13" s="93"/>
      <c r="H13" s="93"/>
      <c r="I13" s="93"/>
      <c r="J13" s="93"/>
      <c r="K13" s="94"/>
    </row>
    <row r="14" spans="1:11" ht="12.75" customHeight="1">
      <c r="A14" s="382"/>
      <c r="B14" s="95"/>
      <c r="C14" s="92"/>
      <c r="D14" s="92"/>
      <c r="E14" s="92"/>
      <c r="F14" s="92"/>
      <c r="G14" s="384"/>
      <c r="H14" s="385"/>
      <c r="I14" s="385"/>
      <c r="J14" s="385"/>
      <c r="K14" s="386"/>
    </row>
    <row r="15" spans="1:11" ht="15" customHeight="1">
      <c r="A15" s="383"/>
      <c r="B15" s="96"/>
      <c r="C15" s="97"/>
      <c r="D15" s="97"/>
      <c r="E15" s="97"/>
      <c r="F15" s="97"/>
      <c r="G15" s="97"/>
      <c r="H15" s="97"/>
      <c r="I15" s="97"/>
      <c r="J15" s="97"/>
      <c r="K15" s="98"/>
    </row>
    <row r="16" ht="18" customHeight="1"/>
    <row r="17" ht="18" customHeight="1"/>
    <row r="18" spans="1:12" ht="30" customHeight="1">
      <c r="A18" s="397" t="s">
        <v>208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77"/>
    </row>
    <row r="19" spans="1:11" ht="15" customHeight="1">
      <c r="A19" s="381" t="s">
        <v>206</v>
      </c>
      <c r="B19" s="79"/>
      <c r="C19" s="80"/>
      <c r="D19" s="80"/>
      <c r="E19" s="80"/>
      <c r="F19" s="80"/>
      <c r="G19" s="80"/>
      <c r="H19" s="80"/>
      <c r="I19" s="80"/>
      <c r="J19" s="80"/>
      <c r="K19" s="81"/>
    </row>
    <row r="20" spans="1:11" ht="15" customHeight="1">
      <c r="A20" s="382"/>
      <c r="B20" s="82" t="s">
        <v>112</v>
      </c>
      <c r="C20" s="83"/>
      <c r="D20" s="83"/>
      <c r="E20" s="83"/>
      <c r="F20" s="83"/>
      <c r="G20" s="83"/>
      <c r="H20" s="83" t="s">
        <v>113</v>
      </c>
      <c r="I20" s="83"/>
      <c r="J20" s="83"/>
      <c r="K20" s="84"/>
    </row>
    <row r="21" spans="1:11" ht="15" customHeight="1">
      <c r="A21" s="382"/>
      <c r="B21" s="82" t="s">
        <v>114</v>
      </c>
      <c r="C21" s="83"/>
      <c r="D21" s="83"/>
      <c r="E21" s="83"/>
      <c r="F21" s="83"/>
      <c r="G21" s="83"/>
      <c r="H21" s="83"/>
      <c r="I21" s="83"/>
      <c r="J21" s="83"/>
      <c r="K21" s="85" t="s">
        <v>209</v>
      </c>
    </row>
    <row r="22" spans="1:11" ht="15" customHeight="1">
      <c r="A22" s="382"/>
      <c r="B22" s="82" t="s">
        <v>17</v>
      </c>
      <c r="C22" s="83"/>
      <c r="D22" s="83"/>
      <c r="E22" s="83"/>
      <c r="F22" s="83"/>
      <c r="G22" s="83"/>
      <c r="H22" s="83"/>
      <c r="I22" s="83"/>
      <c r="J22" s="83"/>
      <c r="K22" s="85" t="s">
        <v>109</v>
      </c>
    </row>
    <row r="23" spans="1:11" ht="15" customHeight="1">
      <c r="A23" s="382"/>
      <c r="B23" s="86" t="s">
        <v>110</v>
      </c>
      <c r="C23" s="87"/>
      <c r="D23" s="87"/>
      <c r="E23" s="87"/>
      <c r="F23" s="87"/>
      <c r="G23" s="87"/>
      <c r="H23" s="87"/>
      <c r="I23" s="87"/>
      <c r="J23" s="87"/>
      <c r="K23" s="88"/>
    </row>
    <row r="24" spans="1:11" ht="12.75" customHeight="1">
      <c r="A24" s="382"/>
      <c r="B24" s="387" t="s">
        <v>111</v>
      </c>
      <c r="C24" s="388"/>
      <c r="D24" s="388"/>
      <c r="E24" s="388"/>
      <c r="F24" s="388"/>
      <c r="G24" s="388"/>
      <c r="H24" s="388"/>
      <c r="I24" s="388"/>
      <c r="J24" s="388"/>
      <c r="K24" s="389"/>
    </row>
    <row r="25" spans="1:11" ht="15" customHeight="1">
      <c r="A25" s="382"/>
      <c r="B25" s="390"/>
      <c r="C25" s="391"/>
      <c r="D25" s="391"/>
      <c r="E25" s="391"/>
      <c r="F25" s="391"/>
      <c r="G25" s="391"/>
      <c r="H25" s="391"/>
      <c r="I25" s="391"/>
      <c r="J25" s="391"/>
      <c r="K25" s="392"/>
    </row>
    <row r="26" spans="1:11" ht="15" customHeight="1">
      <c r="A26" s="382"/>
      <c r="B26" s="91"/>
      <c r="C26" s="89"/>
      <c r="D26" s="89"/>
      <c r="E26" s="89"/>
      <c r="F26" s="89"/>
      <c r="G26" s="89"/>
      <c r="H26" s="89"/>
      <c r="I26" s="89"/>
      <c r="J26" s="89"/>
      <c r="K26" s="90"/>
    </row>
    <row r="27" spans="1:11" ht="15" customHeight="1">
      <c r="A27" s="382"/>
      <c r="B27" s="82"/>
      <c r="C27" s="83"/>
      <c r="D27" s="83"/>
      <c r="E27" s="83"/>
      <c r="F27" s="83"/>
      <c r="G27" s="83"/>
      <c r="H27" s="83"/>
      <c r="I27" s="83"/>
      <c r="J27" s="83"/>
      <c r="K27" s="84"/>
    </row>
    <row r="28" spans="1:11" ht="15" customHeight="1">
      <c r="A28" s="382"/>
      <c r="B28" s="107" t="s">
        <v>131</v>
      </c>
      <c r="C28" s="83"/>
      <c r="D28" s="83"/>
      <c r="E28" s="83"/>
      <c r="F28" s="83"/>
      <c r="G28" s="93"/>
      <c r="H28" s="93"/>
      <c r="I28" s="93"/>
      <c r="J28" s="93"/>
      <c r="K28" s="94"/>
    </row>
    <row r="29" spans="1:11" ht="12.75" customHeight="1">
      <c r="A29" s="382"/>
      <c r="B29" s="95"/>
      <c r="C29" s="92"/>
      <c r="D29" s="92"/>
      <c r="E29" s="92"/>
      <c r="F29" s="92"/>
      <c r="G29" s="384" t="s">
        <v>210</v>
      </c>
      <c r="H29" s="385"/>
      <c r="I29" s="385"/>
      <c r="J29" s="385"/>
      <c r="K29" s="386"/>
    </row>
    <row r="30" spans="1:11" ht="45" customHeight="1">
      <c r="A30" s="383"/>
      <c r="B30" s="96"/>
      <c r="C30" s="97"/>
      <c r="D30" s="97"/>
      <c r="E30" s="97"/>
      <c r="F30" s="97"/>
      <c r="G30" s="97"/>
      <c r="H30" s="97"/>
      <c r="I30" s="97"/>
      <c r="J30" s="97"/>
      <c r="K30" s="98"/>
    </row>
    <row r="31" spans="1:11" ht="18.75" customHeight="1">
      <c r="A31" s="80"/>
      <c r="K31" s="99"/>
    </row>
    <row r="32" spans="1:12" ht="28.5" customHeight="1">
      <c r="A32" s="401" t="s">
        <v>211</v>
      </c>
      <c r="B32" s="402"/>
      <c r="C32" s="402"/>
      <c r="D32" s="402"/>
      <c r="E32" s="402"/>
      <c r="F32" s="402"/>
      <c r="G32" s="402"/>
      <c r="H32" s="402"/>
      <c r="I32" s="402"/>
      <c r="J32" s="402"/>
      <c r="K32" s="402"/>
      <c r="L32" s="77"/>
    </row>
    <row r="33" spans="1:11" ht="15" customHeight="1">
      <c r="A33" s="380"/>
      <c r="B33" s="380"/>
      <c r="C33" s="380"/>
      <c r="D33" s="380"/>
      <c r="E33" s="380"/>
      <c r="F33" s="380"/>
      <c r="G33" s="380"/>
      <c r="H33" s="380"/>
      <c r="I33" s="380"/>
      <c r="J33" s="380"/>
      <c r="K33" s="380"/>
    </row>
    <row r="34" spans="1:11" ht="15" customHeight="1">
      <c r="A34" s="380"/>
      <c r="B34" s="380"/>
      <c r="C34" s="380"/>
      <c r="D34" s="380"/>
      <c r="E34" s="380"/>
      <c r="F34" s="380"/>
      <c r="G34" s="380"/>
      <c r="H34" s="380"/>
      <c r="I34" s="380"/>
      <c r="J34" s="380"/>
      <c r="K34" s="380"/>
    </row>
    <row r="35" spans="1:11" ht="15" customHeight="1">
      <c r="A35" s="380"/>
      <c r="B35" s="380"/>
      <c r="C35" s="380"/>
      <c r="D35" s="380"/>
      <c r="E35" s="380"/>
      <c r="F35" s="380"/>
      <c r="G35" s="380"/>
      <c r="H35" s="380"/>
      <c r="I35" s="380"/>
      <c r="J35" s="380"/>
      <c r="K35" s="380"/>
    </row>
    <row r="36" spans="1:11" ht="81.75" customHeight="1">
      <c r="A36" s="380"/>
      <c r="B36" s="380"/>
      <c r="C36" s="380"/>
      <c r="D36" s="380"/>
      <c r="E36" s="380"/>
      <c r="F36" s="380"/>
      <c r="G36" s="380"/>
      <c r="H36" s="380"/>
      <c r="I36" s="380"/>
      <c r="J36" s="380"/>
      <c r="K36" s="380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11">
    <mergeCell ref="A1:K1"/>
    <mergeCell ref="B7:K8"/>
    <mergeCell ref="A2:A15"/>
    <mergeCell ref="A18:K18"/>
    <mergeCell ref="A32:K32"/>
    <mergeCell ref="A33:K36"/>
    <mergeCell ref="A19:A30"/>
    <mergeCell ref="G29:K29"/>
    <mergeCell ref="B24:K25"/>
    <mergeCell ref="G14:K14"/>
    <mergeCell ref="B9:K10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view="pageBreakPreview" zoomScaleSheetLayoutView="100" zoomScalePageLayoutView="0" workbookViewId="0" topLeftCell="A4">
      <selection activeCell="F30" sqref="F30:K30"/>
    </sheetView>
  </sheetViews>
  <sheetFormatPr defaultColWidth="9.140625" defaultRowHeight="12.75"/>
  <cols>
    <col min="1" max="1" width="5.7109375" style="122" customWidth="1"/>
    <col min="2" max="2" width="3.7109375" style="122" bestFit="1" customWidth="1"/>
    <col min="3" max="3" width="10.00390625" style="122" customWidth="1"/>
    <col min="4" max="4" width="36.7109375" style="122" customWidth="1"/>
    <col min="5" max="5" width="6.7109375" style="122" customWidth="1"/>
    <col min="6" max="6" width="7.00390625" style="122" customWidth="1"/>
    <col min="7" max="7" width="7.28125" style="122" customWidth="1"/>
    <col min="8" max="8" width="9.140625" style="122" customWidth="1"/>
    <col min="9" max="9" width="11.57421875" style="122" bestFit="1" customWidth="1"/>
    <col min="10" max="10" width="2.140625" style="122" bestFit="1" customWidth="1"/>
    <col min="11" max="11" width="8.7109375" style="122" customWidth="1"/>
    <col min="12" max="12" width="4.7109375" style="122" customWidth="1"/>
    <col min="13" max="13" width="6.7109375" style="122" customWidth="1"/>
    <col min="14" max="14" width="13.8515625" style="122" customWidth="1"/>
    <col min="15" max="16384" width="9.140625" style="122" customWidth="1"/>
  </cols>
  <sheetData>
    <row r="1" spans="1:14" ht="28.5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4" s="123" customFormat="1" ht="30" customHeight="1">
      <c r="A2" s="328" t="s">
        <v>261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30"/>
    </row>
    <row r="3" spans="1:14" s="123" customFormat="1" ht="7.5" customHeight="1">
      <c r="A3" s="147"/>
      <c r="B3" s="147"/>
      <c r="C3" s="148" t="s">
        <v>0</v>
      </c>
      <c r="D3" s="147"/>
      <c r="E3" s="147"/>
      <c r="F3" s="147"/>
      <c r="G3" s="147"/>
      <c r="H3" s="147"/>
      <c r="I3" s="147"/>
      <c r="J3" s="147"/>
      <c r="K3" s="147"/>
      <c r="L3" s="149"/>
      <c r="M3" s="150"/>
      <c r="N3" s="150"/>
    </row>
    <row r="4" spans="1:14" s="123" customFormat="1" ht="7.5" customHeight="1">
      <c r="A4" s="151"/>
      <c r="B4" s="152" t="s">
        <v>0</v>
      </c>
      <c r="C4" s="151"/>
      <c r="D4" s="153" t="s">
        <v>0</v>
      </c>
      <c r="E4" s="153"/>
      <c r="F4" s="153"/>
      <c r="G4" s="153" t="s">
        <v>0</v>
      </c>
      <c r="H4" s="153" t="s">
        <v>0</v>
      </c>
      <c r="I4" s="150"/>
      <c r="J4" s="154"/>
      <c r="K4" s="153"/>
      <c r="L4" s="331"/>
      <c r="M4" s="332"/>
      <c r="N4" s="332"/>
    </row>
    <row r="5" spans="1:14" s="123" customFormat="1" ht="7.5" customHeight="1">
      <c r="A5" s="151"/>
      <c r="B5" s="152"/>
      <c r="C5" s="151"/>
      <c r="D5" s="153"/>
      <c r="E5" s="153"/>
      <c r="F5" s="153"/>
      <c r="G5" s="153"/>
      <c r="H5" s="153"/>
      <c r="I5" s="150"/>
      <c r="J5" s="154"/>
      <c r="K5" s="154"/>
      <c r="L5" s="331"/>
      <c r="M5" s="332"/>
      <c r="N5" s="332"/>
    </row>
    <row r="6" spans="1:14" s="123" customFormat="1" ht="7.5" customHeight="1">
      <c r="A6" s="151"/>
      <c r="B6" s="152"/>
      <c r="C6" s="151"/>
      <c r="D6" s="153"/>
      <c r="E6" s="153"/>
      <c r="F6" s="153"/>
      <c r="G6" s="153"/>
      <c r="H6" s="153"/>
      <c r="I6" s="150"/>
      <c r="J6" s="154"/>
      <c r="K6" s="154"/>
      <c r="L6" s="196"/>
      <c r="M6" s="156"/>
      <c r="N6" s="157" t="s">
        <v>0</v>
      </c>
    </row>
    <row r="7" spans="1:14" ht="18" customHeight="1">
      <c r="A7" s="333" t="s">
        <v>237</v>
      </c>
      <c r="B7" s="158">
        <v>2</v>
      </c>
      <c r="C7" s="336" t="s">
        <v>238</v>
      </c>
      <c r="D7" s="336"/>
      <c r="E7" s="336"/>
      <c r="F7" s="336"/>
      <c r="G7" s="336"/>
      <c r="H7" s="159" t="s">
        <v>133</v>
      </c>
      <c r="I7" s="199">
        <v>818.65</v>
      </c>
      <c r="J7" s="160" t="s">
        <v>34</v>
      </c>
      <c r="K7" s="161"/>
      <c r="L7" s="162"/>
      <c r="M7" s="156"/>
      <c r="N7" s="163"/>
    </row>
    <row r="8" spans="1:14" ht="25.5" customHeight="1">
      <c r="A8" s="334"/>
      <c r="B8" s="158">
        <v>3</v>
      </c>
      <c r="C8" s="345" t="s">
        <v>236</v>
      </c>
      <c r="D8" s="346"/>
      <c r="E8" s="347"/>
      <c r="F8" s="165" t="s">
        <v>239</v>
      </c>
      <c r="G8" s="165" t="s">
        <v>240</v>
      </c>
      <c r="H8" s="166"/>
      <c r="I8" s="124"/>
      <c r="J8" s="160"/>
      <c r="K8" s="167"/>
      <c r="L8" s="168"/>
      <c r="M8" s="156"/>
      <c r="N8" s="157"/>
    </row>
    <row r="9" spans="1:14" ht="25.5" customHeight="1">
      <c r="A9" s="334"/>
      <c r="B9" s="169" t="s">
        <v>136</v>
      </c>
      <c r="C9" s="312" t="s">
        <v>278</v>
      </c>
      <c r="D9" s="313"/>
      <c r="E9" s="170">
        <v>0</v>
      </c>
      <c r="F9" s="201">
        <v>0.1</v>
      </c>
      <c r="G9" s="206">
        <f>IF(OR(E9&lt;2,E9&gt;5),0,(5-E9)/(5-2)*5%+(E9-2)/(5-2)*10%)</f>
        <v>0</v>
      </c>
      <c r="H9" s="171" t="s">
        <v>133</v>
      </c>
      <c r="I9" s="204">
        <f>$I$7*G9</f>
        <v>0</v>
      </c>
      <c r="J9" s="172" t="s">
        <v>34</v>
      </c>
      <c r="K9" s="173"/>
      <c r="L9" s="162"/>
      <c r="M9" s="174"/>
      <c r="N9" s="175"/>
    </row>
    <row r="10" spans="1:14" ht="25.5" customHeight="1">
      <c r="A10" s="334"/>
      <c r="B10" s="176" t="s">
        <v>241</v>
      </c>
      <c r="C10" s="314" t="s">
        <v>255</v>
      </c>
      <c r="D10" s="315"/>
      <c r="E10" s="316"/>
      <c r="F10" s="202">
        <v>0.05</v>
      </c>
      <c r="G10" s="125">
        <v>0</v>
      </c>
      <c r="H10" s="177" t="s">
        <v>133</v>
      </c>
      <c r="I10" s="204">
        <f aca="true" t="shared" si="0" ref="I10:I18">$I$7*G10</f>
        <v>0</v>
      </c>
      <c r="J10" s="160" t="s">
        <v>34</v>
      </c>
      <c r="K10" s="155"/>
      <c r="L10" s="155"/>
      <c r="M10" s="155"/>
      <c r="N10" s="155"/>
    </row>
    <row r="11" spans="1:14" ht="18" customHeight="1">
      <c r="A11" s="334"/>
      <c r="B11" s="180" t="s">
        <v>242</v>
      </c>
      <c r="C11" s="317" t="s">
        <v>274</v>
      </c>
      <c r="D11" s="317"/>
      <c r="E11" s="317"/>
      <c r="F11" s="202">
        <v>0.08</v>
      </c>
      <c r="G11" s="125">
        <v>0</v>
      </c>
      <c r="H11" s="177" t="s">
        <v>133</v>
      </c>
      <c r="I11" s="204">
        <f t="shared" si="0"/>
        <v>0</v>
      </c>
      <c r="J11" s="160" t="s">
        <v>34</v>
      </c>
      <c r="K11" s="155"/>
      <c r="L11" s="155"/>
      <c r="M11" s="155"/>
      <c r="N11" s="155"/>
    </row>
    <row r="12" spans="1:14" ht="18" customHeight="1">
      <c r="A12" s="334"/>
      <c r="B12" s="158">
        <v>4</v>
      </c>
      <c r="C12" s="321" t="s">
        <v>135</v>
      </c>
      <c r="D12" s="321"/>
      <c r="E12" s="321"/>
      <c r="F12" s="321"/>
      <c r="G12" s="321"/>
      <c r="H12" s="177"/>
      <c r="I12" s="204"/>
      <c r="J12" s="160"/>
      <c r="K12" s="155"/>
      <c r="L12" s="155"/>
      <c r="M12" s="155"/>
      <c r="N12" s="155"/>
    </row>
    <row r="13" spans="1:14" ht="18" customHeight="1">
      <c r="A13" s="334"/>
      <c r="B13" s="180" t="s">
        <v>138</v>
      </c>
      <c r="C13" s="325" t="s">
        <v>243</v>
      </c>
      <c r="D13" s="326"/>
      <c r="E13" s="181"/>
      <c r="F13" s="202">
        <v>0.1</v>
      </c>
      <c r="G13" s="125">
        <v>0</v>
      </c>
      <c r="H13" s="177" t="s">
        <v>133</v>
      </c>
      <c r="I13" s="204">
        <f t="shared" si="0"/>
        <v>0</v>
      </c>
      <c r="J13" s="160" t="s">
        <v>34</v>
      </c>
      <c r="K13" s="155"/>
      <c r="L13" s="155"/>
      <c r="M13" s="155"/>
      <c r="N13" s="155"/>
    </row>
    <row r="14" spans="1:14" ht="18" customHeight="1">
      <c r="A14" s="334"/>
      <c r="B14" s="337" t="s">
        <v>244</v>
      </c>
      <c r="C14" s="318" t="s">
        <v>137</v>
      </c>
      <c r="D14" s="319" t="s">
        <v>268</v>
      </c>
      <c r="E14" s="320"/>
      <c r="F14" s="202">
        <v>0.07</v>
      </c>
      <c r="G14" s="125">
        <v>0</v>
      </c>
      <c r="H14" s="177" t="s">
        <v>133</v>
      </c>
      <c r="I14" s="204">
        <f t="shared" si="0"/>
        <v>0</v>
      </c>
      <c r="J14" s="160" t="s">
        <v>34</v>
      </c>
      <c r="K14" s="155"/>
      <c r="L14" s="155"/>
      <c r="M14" s="155"/>
      <c r="N14" s="155"/>
    </row>
    <row r="15" spans="1:14" ht="18" customHeight="1">
      <c r="A15" s="334"/>
      <c r="B15" s="337"/>
      <c r="C15" s="318"/>
      <c r="D15" s="319" t="s">
        <v>269</v>
      </c>
      <c r="E15" s="320"/>
      <c r="F15" s="202">
        <v>0.05</v>
      </c>
      <c r="G15" s="125">
        <v>0</v>
      </c>
      <c r="H15" s="177" t="s">
        <v>133</v>
      </c>
      <c r="I15" s="204">
        <f t="shared" si="0"/>
        <v>0</v>
      </c>
      <c r="J15" s="160" t="s">
        <v>34</v>
      </c>
      <c r="K15" s="155"/>
      <c r="L15" s="155"/>
      <c r="M15" s="155"/>
      <c r="N15" s="155"/>
    </row>
    <row r="16" spans="1:14" ht="18" customHeight="1">
      <c r="A16" s="334"/>
      <c r="B16" s="337"/>
      <c r="C16" s="318"/>
      <c r="D16" s="319" t="s">
        <v>270</v>
      </c>
      <c r="E16" s="320"/>
      <c r="F16" s="202">
        <v>0.04</v>
      </c>
      <c r="G16" s="125">
        <v>0</v>
      </c>
      <c r="H16" s="177" t="s">
        <v>133</v>
      </c>
      <c r="I16" s="204">
        <f t="shared" si="0"/>
        <v>0</v>
      </c>
      <c r="J16" s="160" t="s">
        <v>34</v>
      </c>
      <c r="K16" s="190"/>
      <c r="L16" s="190"/>
      <c r="M16" s="190"/>
      <c r="N16" s="190"/>
    </row>
    <row r="17" spans="1:14" ht="18" customHeight="1">
      <c r="A17" s="334"/>
      <c r="B17" s="338"/>
      <c r="C17" s="318"/>
      <c r="D17" s="319" t="s">
        <v>245</v>
      </c>
      <c r="E17" s="320"/>
      <c r="F17" s="202">
        <v>0</v>
      </c>
      <c r="G17" s="125">
        <v>0</v>
      </c>
      <c r="H17" s="177" t="s">
        <v>133</v>
      </c>
      <c r="I17" s="204">
        <f t="shared" si="0"/>
        <v>0</v>
      </c>
      <c r="J17" s="160" t="s">
        <v>34</v>
      </c>
      <c r="K17" s="190"/>
      <c r="L17" s="190"/>
      <c r="M17" s="190"/>
      <c r="N17" s="190"/>
    </row>
    <row r="18" spans="1:14" s="126" customFormat="1" ht="26.25" customHeight="1">
      <c r="A18" s="334"/>
      <c r="B18" s="183" t="s">
        <v>139</v>
      </c>
      <c r="C18" s="345" t="s">
        <v>279</v>
      </c>
      <c r="D18" s="346"/>
      <c r="E18" s="347"/>
      <c r="F18" s="212">
        <v>0.1</v>
      </c>
      <c r="G18" s="127">
        <v>0</v>
      </c>
      <c r="H18" s="177" t="s">
        <v>133</v>
      </c>
      <c r="I18" s="204">
        <f t="shared" si="0"/>
        <v>0</v>
      </c>
      <c r="J18" s="184" t="s">
        <v>35</v>
      </c>
      <c r="K18" s="197"/>
      <c r="L18" s="197"/>
      <c r="M18" s="197"/>
      <c r="N18" s="197"/>
    </row>
    <row r="19" spans="1:14" ht="18" customHeight="1">
      <c r="A19" s="335"/>
      <c r="B19" s="311" t="s">
        <v>257</v>
      </c>
      <c r="C19" s="311"/>
      <c r="D19" s="311"/>
      <c r="E19" s="311"/>
      <c r="F19" s="311"/>
      <c r="G19" s="311"/>
      <c r="H19" s="177" t="s">
        <v>133</v>
      </c>
      <c r="I19" s="199">
        <f>SUM(I7:I18)</f>
        <v>818.65</v>
      </c>
      <c r="J19" s="160"/>
      <c r="K19" s="198" t="s">
        <v>26</v>
      </c>
      <c r="L19" s="186" t="s">
        <v>23</v>
      </c>
      <c r="M19" s="187" t="s">
        <v>133</v>
      </c>
      <c r="N19" s="200">
        <f>I7+I7*(F9+F11+F13+F14+F18)</f>
        <v>1187.0425</v>
      </c>
    </row>
    <row r="20" spans="1:14" ht="18" customHeight="1">
      <c r="A20" s="155"/>
      <c r="B20" s="160"/>
      <c r="C20" s="155"/>
      <c r="D20" s="155"/>
      <c r="E20" s="155"/>
      <c r="F20" s="155"/>
      <c r="G20" s="188"/>
      <c r="H20" s="160"/>
      <c r="I20" s="189"/>
      <c r="J20" s="155"/>
      <c r="K20" s="190"/>
      <c r="L20" s="190"/>
      <c r="M20" s="191"/>
      <c r="N20" s="192"/>
    </row>
    <row r="21" spans="1:14" ht="18" customHeight="1">
      <c r="A21" s="340" t="s">
        <v>36</v>
      </c>
      <c r="B21" s="158">
        <v>5</v>
      </c>
      <c r="C21" s="341" t="s">
        <v>36</v>
      </c>
      <c r="D21" s="342"/>
      <c r="E21" s="342"/>
      <c r="F21" s="342"/>
      <c r="G21" s="342"/>
      <c r="H21" s="343"/>
      <c r="I21" s="344"/>
      <c r="J21" s="155"/>
      <c r="K21" s="190"/>
      <c r="L21" s="190"/>
      <c r="M21" s="191"/>
      <c r="N21" s="192"/>
    </row>
    <row r="22" spans="1:14" ht="18" customHeight="1">
      <c r="A22" s="340"/>
      <c r="B22" s="180" t="s">
        <v>246</v>
      </c>
      <c r="C22" s="309" t="s">
        <v>234</v>
      </c>
      <c r="D22" s="309"/>
      <c r="E22" s="309"/>
      <c r="F22" s="202">
        <v>0.12</v>
      </c>
      <c r="G22" s="125">
        <v>0</v>
      </c>
      <c r="H22" s="158" t="s">
        <v>133</v>
      </c>
      <c r="I22" s="205">
        <f aca="true" t="shared" si="1" ref="I22:I27">G22*$I$19</f>
        <v>0</v>
      </c>
      <c r="J22" s="160" t="s">
        <v>34</v>
      </c>
      <c r="K22" s="190"/>
      <c r="L22" s="190"/>
      <c r="M22" s="193"/>
      <c r="N22" s="190"/>
    </row>
    <row r="23" spans="1:14" ht="18" customHeight="1">
      <c r="A23" s="340"/>
      <c r="B23" s="180" t="s">
        <v>247</v>
      </c>
      <c r="C23" s="349" t="s">
        <v>248</v>
      </c>
      <c r="D23" s="349"/>
      <c r="E23" s="349"/>
      <c r="F23" s="202">
        <v>0.15</v>
      </c>
      <c r="G23" s="125">
        <v>0</v>
      </c>
      <c r="H23" s="158" t="s">
        <v>133</v>
      </c>
      <c r="I23" s="205">
        <f t="shared" si="1"/>
        <v>0</v>
      </c>
      <c r="J23" s="160" t="s">
        <v>34</v>
      </c>
      <c r="K23" s="190"/>
      <c r="L23" s="190"/>
      <c r="M23" s="193"/>
      <c r="N23" s="190"/>
    </row>
    <row r="24" spans="1:14" ht="25.5" customHeight="1">
      <c r="A24" s="340"/>
      <c r="B24" s="176" t="s">
        <v>249</v>
      </c>
      <c r="C24" s="310" t="s">
        <v>250</v>
      </c>
      <c r="D24" s="310"/>
      <c r="E24" s="310"/>
      <c r="F24" s="202">
        <v>0.02</v>
      </c>
      <c r="G24" s="125">
        <v>0</v>
      </c>
      <c r="H24" s="158" t="s">
        <v>133</v>
      </c>
      <c r="I24" s="205">
        <f t="shared" si="1"/>
        <v>0</v>
      </c>
      <c r="J24" s="160" t="s">
        <v>34</v>
      </c>
      <c r="K24" s="190"/>
      <c r="L24" s="190"/>
      <c r="M24" s="193"/>
      <c r="N24" s="190"/>
    </row>
    <row r="25" spans="1:14" ht="18" customHeight="1">
      <c r="A25" s="340"/>
      <c r="B25" s="180" t="s">
        <v>251</v>
      </c>
      <c r="C25" s="309" t="s">
        <v>140</v>
      </c>
      <c r="D25" s="309"/>
      <c r="E25" s="309"/>
      <c r="F25" s="202">
        <v>0.05</v>
      </c>
      <c r="G25" s="125">
        <v>0</v>
      </c>
      <c r="H25" s="158" t="s">
        <v>133</v>
      </c>
      <c r="I25" s="205">
        <f t="shared" si="1"/>
        <v>0</v>
      </c>
      <c r="J25" s="160" t="s">
        <v>34</v>
      </c>
      <c r="K25" s="190"/>
      <c r="L25" s="190"/>
      <c r="M25" s="193"/>
      <c r="N25" s="190"/>
    </row>
    <row r="26" spans="1:14" ht="25.5" customHeight="1">
      <c r="A26" s="340"/>
      <c r="B26" s="176" t="s">
        <v>252</v>
      </c>
      <c r="C26" s="310" t="s">
        <v>253</v>
      </c>
      <c r="D26" s="310"/>
      <c r="E26" s="310"/>
      <c r="F26" s="202">
        <v>0.03</v>
      </c>
      <c r="G26" s="125">
        <v>0</v>
      </c>
      <c r="H26" s="158" t="s">
        <v>133</v>
      </c>
      <c r="I26" s="205">
        <f t="shared" si="1"/>
        <v>0</v>
      </c>
      <c r="J26" s="160" t="s">
        <v>34</v>
      </c>
      <c r="K26" s="190"/>
      <c r="L26" s="190"/>
      <c r="M26" s="193"/>
      <c r="N26" s="190"/>
    </row>
    <row r="27" spans="1:14" ht="18" customHeight="1">
      <c r="A27" s="340"/>
      <c r="B27" s="180" t="s">
        <v>254</v>
      </c>
      <c r="C27" s="348" t="s">
        <v>141</v>
      </c>
      <c r="D27" s="348"/>
      <c r="E27" s="348"/>
      <c r="F27" s="202">
        <v>0.02</v>
      </c>
      <c r="G27" s="125">
        <v>0</v>
      </c>
      <c r="H27" s="158" t="s">
        <v>133</v>
      </c>
      <c r="I27" s="205">
        <f t="shared" si="1"/>
        <v>0</v>
      </c>
      <c r="J27" s="160" t="s">
        <v>35</v>
      </c>
      <c r="K27" s="190"/>
      <c r="L27" s="190"/>
      <c r="M27" s="193"/>
      <c r="N27" s="190"/>
    </row>
    <row r="28" spans="1:14" ht="18" customHeight="1">
      <c r="A28" s="155"/>
      <c r="B28" s="311" t="s">
        <v>256</v>
      </c>
      <c r="C28" s="311"/>
      <c r="D28" s="311"/>
      <c r="E28" s="311"/>
      <c r="F28" s="311"/>
      <c r="G28" s="311"/>
      <c r="H28" s="194" t="s">
        <v>133</v>
      </c>
      <c r="I28" s="199">
        <f>SUM(I19:I27)</f>
        <v>818.65</v>
      </c>
      <c r="J28" s="160"/>
      <c r="K28" s="198" t="s">
        <v>27</v>
      </c>
      <c r="L28" s="186" t="s">
        <v>23</v>
      </c>
      <c r="M28" s="187" t="s">
        <v>133</v>
      </c>
      <c r="N28" s="200">
        <f>N19+N19*(F22+F23+F24+F25+F26+F27)</f>
        <v>1649.989075</v>
      </c>
    </row>
    <row r="29" spans="1:14" ht="12.7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6"/>
      <c r="N29" s="157"/>
    </row>
    <row r="30" spans="1:14" ht="12.75">
      <c r="A30" s="155"/>
      <c r="B30" s="155"/>
      <c r="C30" s="155"/>
      <c r="D30" s="155"/>
      <c r="E30" s="155"/>
      <c r="F30" s="403" t="s">
        <v>280</v>
      </c>
      <c r="G30" s="403"/>
      <c r="H30" s="403"/>
      <c r="I30" s="403"/>
      <c r="J30" s="403"/>
      <c r="K30" s="403"/>
      <c r="L30" s="155"/>
      <c r="M30" s="156"/>
      <c r="N30" s="157"/>
    </row>
    <row r="31" spans="1:14" ht="12.75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</row>
  </sheetData>
  <sheetProtection password="CC3D" sheet="1" formatCells="0" formatColumns="0" formatRows="0" insertRows="0"/>
  <mergeCells count="30">
    <mergeCell ref="F30:K30"/>
    <mergeCell ref="D17:E17"/>
    <mergeCell ref="C22:E22"/>
    <mergeCell ref="C23:E23"/>
    <mergeCell ref="A1:N1"/>
    <mergeCell ref="A2:N2"/>
    <mergeCell ref="L4:N4"/>
    <mergeCell ref="L5:N5"/>
    <mergeCell ref="A7:A19"/>
    <mergeCell ref="C7:G7"/>
    <mergeCell ref="B28:G28"/>
    <mergeCell ref="B19:G19"/>
    <mergeCell ref="A21:A27"/>
    <mergeCell ref="C21:I21"/>
    <mergeCell ref="C12:G12"/>
    <mergeCell ref="B14:B17"/>
    <mergeCell ref="C14:C17"/>
    <mergeCell ref="D14:E14"/>
    <mergeCell ref="D15:E15"/>
    <mergeCell ref="D16:E16"/>
    <mergeCell ref="C24:E24"/>
    <mergeCell ref="C25:E25"/>
    <mergeCell ref="C26:E26"/>
    <mergeCell ref="C27:E27"/>
    <mergeCell ref="C8:E8"/>
    <mergeCell ref="C9:D9"/>
    <mergeCell ref="C10:E10"/>
    <mergeCell ref="C11:E11"/>
    <mergeCell ref="C13:D13"/>
    <mergeCell ref="C18:E18"/>
  </mergeCells>
  <printOptions/>
  <pageMargins left="0.75" right="0.75" top="1" bottom="1" header="0.5" footer="0.5"/>
  <pageSetup fitToHeight="1" fitToWidth="1" horizontalDpi="600" verticalDpi="600" orientation="landscape" paperSize="9" scale="81" r:id="rId3"/>
  <headerFooter alignWithMargins="0">
    <oddFooter>&amp;C&amp;A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view="pageBreakPreview" zoomScaleSheetLayoutView="100" zoomScalePageLayoutView="0" workbookViewId="0" topLeftCell="A34">
      <selection activeCell="U44" sqref="U44"/>
    </sheetView>
  </sheetViews>
  <sheetFormatPr defaultColWidth="9.140625" defaultRowHeight="12.75"/>
  <cols>
    <col min="1" max="5" width="5.7109375" style="38" customWidth="1"/>
    <col min="6" max="6" width="10.7109375" style="39" customWidth="1"/>
    <col min="7" max="8" width="10.7109375" style="38" customWidth="1"/>
    <col min="9" max="9" width="10.7109375" style="39" customWidth="1"/>
    <col min="10" max="10" width="10.7109375" style="38" customWidth="1"/>
    <col min="11" max="11" width="11.28125" style="38" customWidth="1"/>
    <col min="12" max="12" width="17.7109375" style="38" customWidth="1"/>
    <col min="13" max="13" width="10.7109375" style="38" customWidth="1"/>
    <col min="14" max="16" width="17.7109375" style="38" customWidth="1"/>
    <col min="17" max="16384" width="9.140625" style="38" customWidth="1"/>
  </cols>
  <sheetData>
    <row r="1" spans="1:16" ht="12.75" customHeight="1">
      <c r="A1" s="404" t="s">
        <v>262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</row>
    <row r="2" spans="1:16" ht="28.5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pans="1:16" ht="27.75" customHeight="1">
      <c r="A3" s="406" t="s">
        <v>205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15" ht="6" customHeight="1">
      <c r="A4" s="41"/>
      <c r="B4" s="43"/>
      <c r="C4" s="40"/>
      <c r="D4" s="43"/>
      <c r="E4" s="43"/>
      <c r="F4" s="42"/>
      <c r="G4" s="43"/>
      <c r="H4" s="40"/>
      <c r="I4" s="42"/>
      <c r="J4" s="43"/>
      <c r="K4" s="40"/>
      <c r="L4" s="43"/>
      <c r="M4" s="43"/>
      <c r="N4" s="40"/>
      <c r="O4" s="43"/>
    </row>
    <row r="5" spans="1:16" ht="27.75" customHeight="1">
      <c r="A5" s="361" t="s">
        <v>190</v>
      </c>
      <c r="B5" s="361" t="s">
        <v>191</v>
      </c>
      <c r="C5" s="361" t="s">
        <v>193</v>
      </c>
      <c r="D5" s="361" t="s">
        <v>192</v>
      </c>
      <c r="E5" s="370" t="s">
        <v>174</v>
      </c>
      <c r="F5" s="214" t="s">
        <v>107</v>
      </c>
      <c r="G5" s="375" t="s">
        <v>258</v>
      </c>
      <c r="H5" s="375"/>
      <c r="I5" s="364" t="s">
        <v>288</v>
      </c>
      <c r="J5" s="350" t="s">
        <v>287</v>
      </c>
      <c r="K5" s="128" t="s">
        <v>24</v>
      </c>
      <c r="L5" s="377" t="s">
        <v>286</v>
      </c>
      <c r="M5" s="352" t="s">
        <v>282</v>
      </c>
      <c r="N5" s="355" t="s">
        <v>283</v>
      </c>
      <c r="O5" s="352" t="s">
        <v>284</v>
      </c>
      <c r="P5" s="352" t="s">
        <v>285</v>
      </c>
    </row>
    <row r="6" spans="1:16" ht="12.75">
      <c r="A6" s="362"/>
      <c r="B6" s="362"/>
      <c r="C6" s="362"/>
      <c r="D6" s="362"/>
      <c r="E6" s="371"/>
      <c r="F6" s="213" t="s">
        <v>194</v>
      </c>
      <c r="G6" s="376"/>
      <c r="H6" s="376"/>
      <c r="I6" s="365"/>
      <c r="J6" s="351"/>
      <c r="K6" s="130" t="s">
        <v>199</v>
      </c>
      <c r="L6" s="378"/>
      <c r="M6" s="353"/>
      <c r="N6" s="356"/>
      <c r="O6" s="353"/>
      <c r="P6" s="353"/>
    </row>
    <row r="7" spans="1:16" ht="12.75">
      <c r="A7" s="362"/>
      <c r="B7" s="362"/>
      <c r="C7" s="362"/>
      <c r="D7" s="362"/>
      <c r="E7" s="371"/>
      <c r="F7" s="213" t="s">
        <v>195</v>
      </c>
      <c r="G7" s="374" t="s">
        <v>259</v>
      </c>
      <c r="H7" s="374"/>
      <c r="I7" s="365"/>
      <c r="J7" s="351"/>
      <c r="K7" s="131" t="s">
        <v>200</v>
      </c>
      <c r="L7" s="378"/>
      <c r="M7" s="353"/>
      <c r="N7" s="356"/>
      <c r="O7" s="353"/>
      <c r="P7" s="353"/>
    </row>
    <row r="8" spans="1:16" ht="12.75">
      <c r="A8" s="363"/>
      <c r="B8" s="363"/>
      <c r="C8" s="363"/>
      <c r="D8" s="363"/>
      <c r="E8" s="372"/>
      <c r="F8" s="215"/>
      <c r="G8" s="129" t="s">
        <v>196</v>
      </c>
      <c r="H8" s="129" t="s">
        <v>197</v>
      </c>
      <c r="I8" s="216" t="s">
        <v>198</v>
      </c>
      <c r="J8" s="217" t="s">
        <v>259</v>
      </c>
      <c r="K8" s="132" t="s">
        <v>201</v>
      </c>
      <c r="L8" s="379"/>
      <c r="M8" s="354"/>
      <c r="N8" s="132" t="s">
        <v>202</v>
      </c>
      <c r="O8" s="354"/>
      <c r="P8" s="354"/>
    </row>
    <row r="9" spans="1:16" ht="12.75">
      <c r="A9" s="133">
        <v>1</v>
      </c>
      <c r="B9" s="133">
        <v>2</v>
      </c>
      <c r="C9" s="133">
        <v>3</v>
      </c>
      <c r="D9" s="133">
        <v>4</v>
      </c>
      <c r="E9" s="133">
        <v>5</v>
      </c>
      <c r="F9" s="133">
        <v>6</v>
      </c>
      <c r="G9" s="133">
        <v>7</v>
      </c>
      <c r="H9" s="133">
        <v>8</v>
      </c>
      <c r="I9" s="133">
        <v>9</v>
      </c>
      <c r="J9" s="133">
        <v>10</v>
      </c>
      <c r="K9" s="133">
        <v>11</v>
      </c>
      <c r="L9" s="133">
        <v>12</v>
      </c>
      <c r="M9" s="133">
        <v>13</v>
      </c>
      <c r="N9" s="133">
        <v>14</v>
      </c>
      <c r="O9" s="133">
        <v>15</v>
      </c>
      <c r="P9" s="133">
        <v>16</v>
      </c>
    </row>
    <row r="10" spans="1:16" ht="12.75">
      <c r="A10" s="133">
        <v>2</v>
      </c>
      <c r="B10" s="134"/>
      <c r="C10" s="134"/>
      <c r="D10" s="134"/>
      <c r="E10" s="134"/>
      <c r="F10" s="135">
        <v>0</v>
      </c>
      <c r="G10" s="135">
        <v>0</v>
      </c>
      <c r="H10" s="135">
        <v>0</v>
      </c>
      <c r="I10" s="210">
        <f>G10+H10</f>
        <v>0</v>
      </c>
      <c r="J10" s="135">
        <v>0</v>
      </c>
      <c r="K10" s="210">
        <f>F10+(0.6*(I10+J10))</f>
        <v>0</v>
      </c>
      <c r="L10" s="211">
        <f>'AN7'!$I$28*'AN8'!K10</f>
        <v>0</v>
      </c>
      <c r="M10" s="137">
        <v>0</v>
      </c>
      <c r="N10" s="211">
        <f>L10*M10</f>
        <v>0</v>
      </c>
      <c r="O10" s="139">
        <v>0</v>
      </c>
      <c r="P10" s="139">
        <v>0</v>
      </c>
    </row>
    <row r="11" spans="1:16" ht="12.75">
      <c r="A11" s="133">
        <v>3</v>
      </c>
      <c r="B11" s="134"/>
      <c r="C11" s="134"/>
      <c r="D11" s="134"/>
      <c r="E11" s="134"/>
      <c r="F11" s="135">
        <v>0</v>
      </c>
      <c r="G11" s="135">
        <v>0</v>
      </c>
      <c r="H11" s="135">
        <v>0</v>
      </c>
      <c r="I11" s="210">
        <f aca="true" t="shared" si="0" ref="I11:I38">G11+H11</f>
        <v>0</v>
      </c>
      <c r="J11" s="135">
        <v>0</v>
      </c>
      <c r="K11" s="210">
        <f aca="true" t="shared" si="1" ref="K11:K38">F11+(0.6*(I11+J11))</f>
        <v>0</v>
      </c>
      <c r="L11" s="211">
        <f>'AN7'!$I$28*'AN8'!K11</f>
        <v>0</v>
      </c>
      <c r="M11" s="137">
        <v>0</v>
      </c>
      <c r="N11" s="211">
        <f aca="true" t="shared" si="2" ref="N11:N38">L11*M11</f>
        <v>0</v>
      </c>
      <c r="O11" s="139">
        <v>0</v>
      </c>
      <c r="P11" s="139">
        <v>0</v>
      </c>
    </row>
    <row r="12" spans="1:16" ht="12.75">
      <c r="A12" s="133">
        <v>4</v>
      </c>
      <c r="B12" s="134"/>
      <c r="C12" s="134"/>
      <c r="D12" s="134"/>
      <c r="E12" s="134"/>
      <c r="F12" s="135">
        <v>0</v>
      </c>
      <c r="G12" s="135">
        <v>0</v>
      </c>
      <c r="H12" s="135">
        <v>0</v>
      </c>
      <c r="I12" s="210">
        <f t="shared" si="0"/>
        <v>0</v>
      </c>
      <c r="J12" s="135">
        <v>0</v>
      </c>
      <c r="K12" s="210">
        <f t="shared" si="1"/>
        <v>0</v>
      </c>
      <c r="L12" s="211">
        <f>'AN7'!$I$28*'AN8'!K12</f>
        <v>0</v>
      </c>
      <c r="M12" s="137">
        <v>0</v>
      </c>
      <c r="N12" s="211">
        <f t="shared" si="2"/>
        <v>0</v>
      </c>
      <c r="O12" s="139">
        <v>0</v>
      </c>
      <c r="P12" s="139">
        <v>0</v>
      </c>
    </row>
    <row r="13" spans="1:16" ht="12.75">
      <c r="A13" s="133">
        <v>5</v>
      </c>
      <c r="B13" s="134"/>
      <c r="C13" s="134"/>
      <c r="D13" s="134"/>
      <c r="E13" s="134"/>
      <c r="F13" s="135">
        <v>0</v>
      </c>
      <c r="G13" s="135">
        <v>0</v>
      </c>
      <c r="H13" s="135">
        <v>0</v>
      </c>
      <c r="I13" s="210">
        <f t="shared" si="0"/>
        <v>0</v>
      </c>
      <c r="J13" s="135">
        <v>0</v>
      </c>
      <c r="K13" s="210">
        <f t="shared" si="1"/>
        <v>0</v>
      </c>
      <c r="L13" s="211">
        <f>'AN7'!$I$28*'AN8'!K13</f>
        <v>0</v>
      </c>
      <c r="M13" s="137">
        <v>0</v>
      </c>
      <c r="N13" s="211">
        <f t="shared" si="2"/>
        <v>0</v>
      </c>
      <c r="O13" s="139">
        <v>0</v>
      </c>
      <c r="P13" s="139">
        <v>0</v>
      </c>
    </row>
    <row r="14" spans="1:16" ht="12.75">
      <c r="A14" s="133">
        <v>6</v>
      </c>
      <c r="B14" s="134"/>
      <c r="C14" s="134"/>
      <c r="D14" s="134"/>
      <c r="E14" s="134"/>
      <c r="F14" s="135">
        <v>0</v>
      </c>
      <c r="G14" s="135">
        <v>0</v>
      </c>
      <c r="H14" s="135">
        <v>0</v>
      </c>
      <c r="I14" s="210">
        <f t="shared" si="0"/>
        <v>0</v>
      </c>
      <c r="J14" s="135">
        <v>0</v>
      </c>
      <c r="K14" s="210">
        <f t="shared" si="1"/>
        <v>0</v>
      </c>
      <c r="L14" s="211">
        <f>'AN7'!$I$28*'AN8'!K14</f>
        <v>0</v>
      </c>
      <c r="M14" s="137">
        <v>0</v>
      </c>
      <c r="N14" s="211">
        <f t="shared" si="2"/>
        <v>0</v>
      </c>
      <c r="O14" s="139">
        <v>0</v>
      </c>
      <c r="P14" s="139">
        <v>0</v>
      </c>
    </row>
    <row r="15" spans="1:16" ht="12.75">
      <c r="A15" s="133">
        <v>7</v>
      </c>
      <c r="B15" s="134"/>
      <c r="C15" s="134"/>
      <c r="D15" s="134"/>
      <c r="E15" s="134"/>
      <c r="F15" s="135">
        <v>0</v>
      </c>
      <c r="G15" s="135">
        <v>0</v>
      </c>
      <c r="H15" s="135">
        <v>0</v>
      </c>
      <c r="I15" s="210">
        <f t="shared" si="0"/>
        <v>0</v>
      </c>
      <c r="J15" s="135">
        <v>0</v>
      </c>
      <c r="K15" s="210">
        <f t="shared" si="1"/>
        <v>0</v>
      </c>
      <c r="L15" s="211">
        <f>'AN7'!$I$28*'AN8'!K15</f>
        <v>0</v>
      </c>
      <c r="M15" s="137">
        <v>0</v>
      </c>
      <c r="N15" s="211">
        <f t="shared" si="2"/>
        <v>0</v>
      </c>
      <c r="O15" s="139">
        <v>0</v>
      </c>
      <c r="P15" s="139">
        <v>0</v>
      </c>
    </row>
    <row r="16" spans="1:16" ht="12.75">
      <c r="A16" s="133">
        <v>8</v>
      </c>
      <c r="B16" s="134"/>
      <c r="C16" s="134"/>
      <c r="D16" s="134"/>
      <c r="E16" s="134"/>
      <c r="F16" s="135">
        <v>0</v>
      </c>
      <c r="G16" s="135">
        <v>0</v>
      </c>
      <c r="H16" s="135">
        <v>0</v>
      </c>
      <c r="I16" s="210">
        <f t="shared" si="0"/>
        <v>0</v>
      </c>
      <c r="J16" s="135">
        <v>0</v>
      </c>
      <c r="K16" s="210">
        <f t="shared" si="1"/>
        <v>0</v>
      </c>
      <c r="L16" s="211">
        <f>'AN7'!$I$28*'AN8'!K16</f>
        <v>0</v>
      </c>
      <c r="M16" s="137">
        <v>0</v>
      </c>
      <c r="N16" s="211">
        <f t="shared" si="2"/>
        <v>0</v>
      </c>
      <c r="O16" s="139">
        <v>0</v>
      </c>
      <c r="P16" s="139">
        <v>0</v>
      </c>
    </row>
    <row r="17" spans="1:16" ht="12.75">
      <c r="A17" s="133">
        <v>9</v>
      </c>
      <c r="B17" s="134"/>
      <c r="C17" s="134"/>
      <c r="D17" s="134"/>
      <c r="E17" s="134"/>
      <c r="F17" s="135">
        <v>0</v>
      </c>
      <c r="G17" s="135">
        <v>0</v>
      </c>
      <c r="H17" s="135">
        <v>0</v>
      </c>
      <c r="I17" s="210">
        <f t="shared" si="0"/>
        <v>0</v>
      </c>
      <c r="J17" s="135">
        <v>0</v>
      </c>
      <c r="K17" s="210">
        <f t="shared" si="1"/>
        <v>0</v>
      </c>
      <c r="L17" s="211">
        <f>'AN7'!$I$28*'AN8'!K17</f>
        <v>0</v>
      </c>
      <c r="M17" s="137">
        <v>0</v>
      </c>
      <c r="N17" s="211">
        <f t="shared" si="2"/>
        <v>0</v>
      </c>
      <c r="O17" s="139">
        <v>0</v>
      </c>
      <c r="P17" s="139">
        <v>0</v>
      </c>
    </row>
    <row r="18" spans="1:16" ht="12.75">
      <c r="A18" s="133">
        <v>10</v>
      </c>
      <c r="B18" s="134"/>
      <c r="C18" s="134"/>
      <c r="D18" s="134"/>
      <c r="E18" s="134"/>
      <c r="F18" s="135">
        <v>0</v>
      </c>
      <c r="G18" s="135">
        <v>0</v>
      </c>
      <c r="H18" s="135">
        <v>0</v>
      </c>
      <c r="I18" s="210">
        <f t="shared" si="0"/>
        <v>0</v>
      </c>
      <c r="J18" s="135">
        <v>0</v>
      </c>
      <c r="K18" s="210">
        <f t="shared" si="1"/>
        <v>0</v>
      </c>
      <c r="L18" s="211">
        <f>'AN7'!$I$28*'AN8'!K18</f>
        <v>0</v>
      </c>
      <c r="M18" s="137">
        <v>0</v>
      </c>
      <c r="N18" s="211">
        <f t="shared" si="2"/>
        <v>0</v>
      </c>
      <c r="O18" s="139">
        <v>0</v>
      </c>
      <c r="P18" s="139">
        <v>0</v>
      </c>
    </row>
    <row r="19" spans="1:16" ht="12.75">
      <c r="A19" s="133">
        <v>11</v>
      </c>
      <c r="B19" s="134"/>
      <c r="C19" s="134"/>
      <c r="D19" s="134"/>
      <c r="E19" s="134"/>
      <c r="F19" s="135">
        <v>0</v>
      </c>
      <c r="G19" s="135">
        <v>0</v>
      </c>
      <c r="H19" s="135">
        <v>0</v>
      </c>
      <c r="I19" s="210">
        <f t="shared" si="0"/>
        <v>0</v>
      </c>
      <c r="J19" s="135">
        <v>0</v>
      </c>
      <c r="K19" s="210">
        <f t="shared" si="1"/>
        <v>0</v>
      </c>
      <c r="L19" s="211">
        <f>'AN7'!$I$28*'AN8'!K19</f>
        <v>0</v>
      </c>
      <c r="M19" s="137">
        <v>0</v>
      </c>
      <c r="N19" s="211">
        <f t="shared" si="2"/>
        <v>0</v>
      </c>
      <c r="O19" s="139">
        <v>0</v>
      </c>
      <c r="P19" s="139">
        <v>0</v>
      </c>
    </row>
    <row r="20" spans="1:16" ht="12.75">
      <c r="A20" s="133">
        <v>12</v>
      </c>
      <c r="B20" s="134"/>
      <c r="C20" s="134"/>
      <c r="D20" s="134"/>
      <c r="E20" s="134"/>
      <c r="F20" s="135">
        <v>0</v>
      </c>
      <c r="G20" s="135">
        <v>0</v>
      </c>
      <c r="H20" s="135">
        <v>0</v>
      </c>
      <c r="I20" s="210">
        <f t="shared" si="0"/>
        <v>0</v>
      </c>
      <c r="J20" s="135">
        <v>0</v>
      </c>
      <c r="K20" s="210">
        <f t="shared" si="1"/>
        <v>0</v>
      </c>
      <c r="L20" s="211">
        <f>'AN7'!$I$28*'AN8'!K20</f>
        <v>0</v>
      </c>
      <c r="M20" s="137">
        <v>0</v>
      </c>
      <c r="N20" s="211">
        <f t="shared" si="2"/>
        <v>0</v>
      </c>
      <c r="O20" s="139">
        <v>0</v>
      </c>
      <c r="P20" s="139">
        <v>0</v>
      </c>
    </row>
    <row r="21" spans="1:16" ht="12.75">
      <c r="A21" s="133">
        <v>13</v>
      </c>
      <c r="B21" s="134"/>
      <c r="C21" s="134"/>
      <c r="D21" s="134"/>
      <c r="E21" s="134"/>
      <c r="F21" s="135">
        <v>0</v>
      </c>
      <c r="G21" s="135">
        <v>0</v>
      </c>
      <c r="H21" s="135">
        <v>0</v>
      </c>
      <c r="I21" s="210">
        <f t="shared" si="0"/>
        <v>0</v>
      </c>
      <c r="J21" s="135">
        <v>0</v>
      </c>
      <c r="K21" s="210">
        <f t="shared" si="1"/>
        <v>0</v>
      </c>
      <c r="L21" s="211">
        <f>'AN7'!$I$28*'AN8'!K21</f>
        <v>0</v>
      </c>
      <c r="M21" s="137">
        <v>0</v>
      </c>
      <c r="N21" s="211">
        <f t="shared" si="2"/>
        <v>0</v>
      </c>
      <c r="O21" s="139">
        <v>0</v>
      </c>
      <c r="P21" s="139">
        <v>0</v>
      </c>
    </row>
    <row r="22" spans="1:16" ht="12.75">
      <c r="A22" s="133">
        <v>14</v>
      </c>
      <c r="B22" s="134"/>
      <c r="C22" s="134"/>
      <c r="D22" s="134"/>
      <c r="E22" s="134"/>
      <c r="F22" s="135">
        <v>0</v>
      </c>
      <c r="G22" s="135">
        <v>0</v>
      </c>
      <c r="H22" s="135">
        <v>0</v>
      </c>
      <c r="I22" s="210">
        <f t="shared" si="0"/>
        <v>0</v>
      </c>
      <c r="J22" s="135">
        <v>0</v>
      </c>
      <c r="K22" s="210">
        <f t="shared" si="1"/>
        <v>0</v>
      </c>
      <c r="L22" s="211">
        <f>'AN7'!$I$28*'AN8'!K22</f>
        <v>0</v>
      </c>
      <c r="M22" s="137">
        <v>0</v>
      </c>
      <c r="N22" s="211">
        <f t="shared" si="2"/>
        <v>0</v>
      </c>
      <c r="O22" s="139">
        <v>0</v>
      </c>
      <c r="P22" s="139">
        <v>0</v>
      </c>
    </row>
    <row r="23" spans="1:16" ht="12.75">
      <c r="A23" s="133">
        <v>15</v>
      </c>
      <c r="B23" s="134"/>
      <c r="C23" s="134"/>
      <c r="D23" s="134"/>
      <c r="E23" s="134"/>
      <c r="F23" s="135">
        <v>0</v>
      </c>
      <c r="G23" s="135">
        <v>0</v>
      </c>
      <c r="H23" s="135">
        <v>0</v>
      </c>
      <c r="I23" s="210">
        <f t="shared" si="0"/>
        <v>0</v>
      </c>
      <c r="J23" s="135">
        <v>0</v>
      </c>
      <c r="K23" s="210">
        <f t="shared" si="1"/>
        <v>0</v>
      </c>
      <c r="L23" s="211">
        <f>'AN7'!$I$28*'AN8'!K23</f>
        <v>0</v>
      </c>
      <c r="M23" s="137">
        <v>0</v>
      </c>
      <c r="N23" s="211">
        <f t="shared" si="2"/>
        <v>0</v>
      </c>
      <c r="O23" s="139">
        <v>0</v>
      </c>
      <c r="P23" s="139">
        <v>0</v>
      </c>
    </row>
    <row r="24" spans="1:16" ht="12.75">
      <c r="A24" s="133">
        <v>16</v>
      </c>
      <c r="B24" s="134"/>
      <c r="C24" s="134"/>
      <c r="D24" s="134"/>
      <c r="E24" s="134"/>
      <c r="F24" s="135">
        <v>0</v>
      </c>
      <c r="G24" s="135">
        <v>0</v>
      </c>
      <c r="H24" s="135">
        <v>0</v>
      </c>
      <c r="I24" s="210">
        <f t="shared" si="0"/>
        <v>0</v>
      </c>
      <c r="J24" s="135">
        <v>0</v>
      </c>
      <c r="K24" s="210">
        <f t="shared" si="1"/>
        <v>0</v>
      </c>
      <c r="L24" s="211">
        <f>'AN7'!$I$28*'AN8'!K24</f>
        <v>0</v>
      </c>
      <c r="M24" s="137">
        <v>0</v>
      </c>
      <c r="N24" s="211">
        <f t="shared" si="2"/>
        <v>0</v>
      </c>
      <c r="O24" s="139">
        <v>0</v>
      </c>
      <c r="P24" s="139">
        <v>0</v>
      </c>
    </row>
    <row r="25" spans="1:16" ht="12.75">
      <c r="A25" s="133">
        <v>17</v>
      </c>
      <c r="B25" s="134"/>
      <c r="C25" s="134"/>
      <c r="D25" s="134"/>
      <c r="E25" s="134"/>
      <c r="F25" s="135">
        <v>0</v>
      </c>
      <c r="G25" s="135">
        <v>0</v>
      </c>
      <c r="H25" s="135">
        <v>0</v>
      </c>
      <c r="I25" s="210">
        <f t="shared" si="0"/>
        <v>0</v>
      </c>
      <c r="J25" s="135">
        <v>0</v>
      </c>
      <c r="K25" s="210">
        <f t="shared" si="1"/>
        <v>0</v>
      </c>
      <c r="L25" s="211">
        <f>'AN7'!$I$28*'AN8'!K25</f>
        <v>0</v>
      </c>
      <c r="M25" s="137">
        <v>0</v>
      </c>
      <c r="N25" s="211">
        <f t="shared" si="2"/>
        <v>0</v>
      </c>
      <c r="O25" s="139">
        <v>0</v>
      </c>
      <c r="P25" s="139">
        <v>0</v>
      </c>
    </row>
    <row r="26" spans="1:16" ht="12.75">
      <c r="A26" s="133">
        <v>18</v>
      </c>
      <c r="B26" s="134"/>
      <c r="C26" s="134"/>
      <c r="D26" s="134"/>
      <c r="E26" s="134"/>
      <c r="F26" s="135">
        <v>0</v>
      </c>
      <c r="G26" s="135">
        <v>0</v>
      </c>
      <c r="H26" s="135">
        <v>0</v>
      </c>
      <c r="I26" s="210">
        <f t="shared" si="0"/>
        <v>0</v>
      </c>
      <c r="J26" s="135">
        <v>0</v>
      </c>
      <c r="K26" s="210">
        <f t="shared" si="1"/>
        <v>0</v>
      </c>
      <c r="L26" s="211">
        <f>'AN7'!$I$28*'AN8'!K26</f>
        <v>0</v>
      </c>
      <c r="M26" s="137">
        <v>0</v>
      </c>
      <c r="N26" s="211">
        <f t="shared" si="2"/>
        <v>0</v>
      </c>
      <c r="O26" s="139">
        <v>0</v>
      </c>
      <c r="P26" s="139">
        <v>0</v>
      </c>
    </row>
    <row r="27" spans="1:16" ht="12.75">
      <c r="A27" s="133">
        <v>19</v>
      </c>
      <c r="B27" s="134"/>
      <c r="C27" s="134"/>
      <c r="D27" s="134"/>
      <c r="E27" s="134"/>
      <c r="F27" s="135">
        <v>0</v>
      </c>
      <c r="G27" s="135">
        <v>0</v>
      </c>
      <c r="H27" s="135">
        <v>0</v>
      </c>
      <c r="I27" s="210">
        <f t="shared" si="0"/>
        <v>0</v>
      </c>
      <c r="J27" s="135">
        <v>0</v>
      </c>
      <c r="K27" s="210">
        <f t="shared" si="1"/>
        <v>0</v>
      </c>
      <c r="L27" s="211">
        <f>'AN7'!$I$28*'AN8'!K27</f>
        <v>0</v>
      </c>
      <c r="M27" s="137">
        <v>0</v>
      </c>
      <c r="N27" s="211">
        <f t="shared" si="2"/>
        <v>0</v>
      </c>
      <c r="O27" s="139">
        <v>0</v>
      </c>
      <c r="P27" s="139">
        <v>0</v>
      </c>
    </row>
    <row r="28" spans="1:16" ht="12.75">
      <c r="A28" s="133">
        <v>20</v>
      </c>
      <c r="B28" s="134"/>
      <c r="C28" s="134"/>
      <c r="D28" s="134"/>
      <c r="E28" s="134"/>
      <c r="F28" s="135">
        <v>0</v>
      </c>
      <c r="G28" s="135">
        <v>0</v>
      </c>
      <c r="H28" s="135">
        <v>0</v>
      </c>
      <c r="I28" s="210">
        <f t="shared" si="0"/>
        <v>0</v>
      </c>
      <c r="J28" s="135">
        <v>0</v>
      </c>
      <c r="K28" s="210">
        <f t="shared" si="1"/>
        <v>0</v>
      </c>
      <c r="L28" s="211">
        <f>'AN7'!$I$28*'AN8'!K28</f>
        <v>0</v>
      </c>
      <c r="M28" s="137">
        <v>0</v>
      </c>
      <c r="N28" s="211">
        <f t="shared" si="2"/>
        <v>0</v>
      </c>
      <c r="O28" s="139">
        <v>0</v>
      </c>
      <c r="P28" s="139">
        <v>0</v>
      </c>
    </row>
    <row r="29" spans="1:16" ht="12.75">
      <c r="A29" s="133">
        <v>21</v>
      </c>
      <c r="B29" s="134"/>
      <c r="C29" s="134"/>
      <c r="D29" s="134"/>
      <c r="E29" s="134"/>
      <c r="F29" s="135">
        <v>0</v>
      </c>
      <c r="G29" s="135">
        <v>0</v>
      </c>
      <c r="H29" s="135">
        <v>0</v>
      </c>
      <c r="I29" s="210">
        <f t="shared" si="0"/>
        <v>0</v>
      </c>
      <c r="J29" s="135">
        <v>0</v>
      </c>
      <c r="K29" s="210">
        <f t="shared" si="1"/>
        <v>0</v>
      </c>
      <c r="L29" s="211">
        <f>'AN7'!$I$28*'AN8'!K29</f>
        <v>0</v>
      </c>
      <c r="M29" s="137">
        <v>0</v>
      </c>
      <c r="N29" s="211">
        <f t="shared" si="2"/>
        <v>0</v>
      </c>
      <c r="O29" s="139">
        <v>0</v>
      </c>
      <c r="P29" s="139">
        <v>0</v>
      </c>
    </row>
    <row r="30" spans="1:16" ht="12.75">
      <c r="A30" s="133">
        <v>22</v>
      </c>
      <c r="B30" s="134"/>
      <c r="C30" s="134"/>
      <c r="D30" s="134"/>
      <c r="E30" s="134"/>
      <c r="F30" s="135">
        <v>0</v>
      </c>
      <c r="G30" s="135">
        <v>0</v>
      </c>
      <c r="H30" s="135">
        <v>0</v>
      </c>
      <c r="I30" s="210">
        <f t="shared" si="0"/>
        <v>0</v>
      </c>
      <c r="J30" s="135">
        <v>0</v>
      </c>
      <c r="K30" s="210">
        <f t="shared" si="1"/>
        <v>0</v>
      </c>
      <c r="L30" s="211">
        <f>'AN7'!$I$28*'AN8'!K30</f>
        <v>0</v>
      </c>
      <c r="M30" s="137">
        <v>0</v>
      </c>
      <c r="N30" s="211">
        <f t="shared" si="2"/>
        <v>0</v>
      </c>
      <c r="O30" s="139">
        <v>0</v>
      </c>
      <c r="P30" s="139">
        <v>0</v>
      </c>
    </row>
    <row r="31" spans="1:16" ht="12.75">
      <c r="A31" s="133">
        <v>23</v>
      </c>
      <c r="B31" s="134"/>
      <c r="C31" s="134"/>
      <c r="D31" s="134"/>
      <c r="E31" s="134"/>
      <c r="F31" s="135">
        <v>0</v>
      </c>
      <c r="G31" s="135">
        <v>0</v>
      </c>
      <c r="H31" s="135">
        <v>0</v>
      </c>
      <c r="I31" s="210">
        <f t="shared" si="0"/>
        <v>0</v>
      </c>
      <c r="J31" s="135">
        <v>0</v>
      </c>
      <c r="K31" s="210">
        <f t="shared" si="1"/>
        <v>0</v>
      </c>
      <c r="L31" s="211">
        <f>'AN7'!$I$28*'AN8'!K31</f>
        <v>0</v>
      </c>
      <c r="M31" s="137">
        <v>0</v>
      </c>
      <c r="N31" s="211">
        <f t="shared" si="2"/>
        <v>0</v>
      </c>
      <c r="O31" s="139">
        <v>0</v>
      </c>
      <c r="P31" s="139">
        <v>0</v>
      </c>
    </row>
    <row r="32" spans="1:16" ht="12.75">
      <c r="A32" s="133">
        <v>24</v>
      </c>
      <c r="B32" s="134"/>
      <c r="C32" s="134"/>
      <c r="D32" s="134"/>
      <c r="E32" s="134"/>
      <c r="F32" s="135">
        <v>0</v>
      </c>
      <c r="G32" s="135">
        <v>0</v>
      </c>
      <c r="H32" s="135">
        <v>0</v>
      </c>
      <c r="I32" s="210">
        <f t="shared" si="0"/>
        <v>0</v>
      </c>
      <c r="J32" s="135">
        <v>0</v>
      </c>
      <c r="K32" s="210">
        <f t="shared" si="1"/>
        <v>0</v>
      </c>
      <c r="L32" s="211">
        <f>'AN7'!$I$28*'AN8'!K32</f>
        <v>0</v>
      </c>
      <c r="M32" s="137">
        <v>0</v>
      </c>
      <c r="N32" s="211">
        <f t="shared" si="2"/>
        <v>0</v>
      </c>
      <c r="O32" s="139">
        <v>0</v>
      </c>
      <c r="P32" s="139">
        <v>0</v>
      </c>
    </row>
    <row r="33" spans="1:16" ht="12.75">
      <c r="A33" s="133">
        <v>25</v>
      </c>
      <c r="B33" s="134"/>
      <c r="C33" s="134"/>
      <c r="D33" s="134"/>
      <c r="E33" s="134"/>
      <c r="F33" s="135">
        <v>0</v>
      </c>
      <c r="G33" s="135">
        <v>0</v>
      </c>
      <c r="H33" s="135">
        <v>0</v>
      </c>
      <c r="I33" s="210">
        <f t="shared" si="0"/>
        <v>0</v>
      </c>
      <c r="J33" s="135">
        <v>0</v>
      </c>
      <c r="K33" s="210">
        <f t="shared" si="1"/>
        <v>0</v>
      </c>
      <c r="L33" s="211">
        <f>'AN7'!$I$28*'AN8'!K33</f>
        <v>0</v>
      </c>
      <c r="M33" s="137">
        <v>0</v>
      </c>
      <c r="N33" s="211">
        <f t="shared" si="2"/>
        <v>0</v>
      </c>
      <c r="O33" s="139">
        <v>0</v>
      </c>
      <c r="P33" s="139">
        <v>0</v>
      </c>
    </row>
    <row r="34" spans="1:16" ht="12.75">
      <c r="A34" s="133">
        <v>26</v>
      </c>
      <c r="B34" s="134"/>
      <c r="C34" s="134"/>
      <c r="D34" s="134"/>
      <c r="E34" s="134"/>
      <c r="F34" s="135">
        <v>0</v>
      </c>
      <c r="G34" s="135">
        <v>0</v>
      </c>
      <c r="H34" s="135">
        <v>0</v>
      </c>
      <c r="I34" s="210">
        <f t="shared" si="0"/>
        <v>0</v>
      </c>
      <c r="J34" s="135">
        <v>0</v>
      </c>
      <c r="K34" s="210">
        <f t="shared" si="1"/>
        <v>0</v>
      </c>
      <c r="L34" s="211">
        <f>'AN7'!$I$28*'AN8'!K34</f>
        <v>0</v>
      </c>
      <c r="M34" s="137">
        <v>0</v>
      </c>
      <c r="N34" s="211">
        <f t="shared" si="2"/>
        <v>0</v>
      </c>
      <c r="O34" s="139">
        <v>0</v>
      </c>
      <c r="P34" s="139">
        <v>0</v>
      </c>
    </row>
    <row r="35" spans="1:16" ht="12.75">
      <c r="A35" s="133">
        <v>27</v>
      </c>
      <c r="B35" s="134"/>
      <c r="C35" s="134"/>
      <c r="D35" s="134"/>
      <c r="E35" s="134"/>
      <c r="F35" s="135">
        <v>0</v>
      </c>
      <c r="G35" s="135">
        <v>0</v>
      </c>
      <c r="H35" s="135">
        <v>0</v>
      </c>
      <c r="I35" s="210">
        <f t="shared" si="0"/>
        <v>0</v>
      </c>
      <c r="J35" s="135">
        <v>0</v>
      </c>
      <c r="K35" s="210">
        <f t="shared" si="1"/>
        <v>0</v>
      </c>
      <c r="L35" s="211">
        <f>'AN7'!$I$28*'AN8'!K35</f>
        <v>0</v>
      </c>
      <c r="M35" s="137">
        <v>0</v>
      </c>
      <c r="N35" s="211">
        <f t="shared" si="2"/>
        <v>0</v>
      </c>
      <c r="O35" s="139">
        <v>0</v>
      </c>
      <c r="P35" s="139">
        <v>0</v>
      </c>
    </row>
    <row r="36" spans="1:16" ht="12.75">
      <c r="A36" s="133">
        <v>28</v>
      </c>
      <c r="B36" s="134"/>
      <c r="C36" s="134"/>
      <c r="D36" s="134"/>
      <c r="E36" s="134"/>
      <c r="F36" s="135">
        <v>0</v>
      </c>
      <c r="G36" s="135">
        <v>0</v>
      </c>
      <c r="H36" s="135">
        <v>0</v>
      </c>
      <c r="I36" s="210">
        <f t="shared" si="0"/>
        <v>0</v>
      </c>
      <c r="J36" s="135">
        <v>0</v>
      </c>
      <c r="K36" s="210">
        <f t="shared" si="1"/>
        <v>0</v>
      </c>
      <c r="L36" s="211">
        <f>'AN7'!$I$28*'AN8'!K36</f>
        <v>0</v>
      </c>
      <c r="M36" s="137">
        <v>0</v>
      </c>
      <c r="N36" s="211">
        <f t="shared" si="2"/>
        <v>0</v>
      </c>
      <c r="O36" s="139">
        <v>0</v>
      </c>
      <c r="P36" s="139">
        <v>0</v>
      </c>
    </row>
    <row r="37" spans="1:16" ht="12.75">
      <c r="A37" s="133">
        <v>29</v>
      </c>
      <c r="B37" s="134"/>
      <c r="C37" s="134"/>
      <c r="D37" s="134"/>
      <c r="E37" s="134"/>
      <c r="F37" s="135">
        <v>0</v>
      </c>
      <c r="G37" s="135">
        <v>0</v>
      </c>
      <c r="H37" s="135">
        <v>0</v>
      </c>
      <c r="I37" s="210">
        <f t="shared" si="0"/>
        <v>0</v>
      </c>
      <c r="J37" s="135">
        <v>0</v>
      </c>
      <c r="K37" s="210">
        <f t="shared" si="1"/>
        <v>0</v>
      </c>
      <c r="L37" s="211">
        <f>'AN7'!$I$28*'AN8'!K37</f>
        <v>0</v>
      </c>
      <c r="M37" s="137">
        <v>0</v>
      </c>
      <c r="N37" s="211">
        <f t="shared" si="2"/>
        <v>0</v>
      </c>
      <c r="O37" s="139">
        <v>0</v>
      </c>
      <c r="P37" s="139">
        <v>0</v>
      </c>
    </row>
    <row r="38" spans="1:16" ht="12.75">
      <c r="A38" s="133">
        <v>30</v>
      </c>
      <c r="B38" s="134"/>
      <c r="C38" s="134"/>
      <c r="D38" s="134"/>
      <c r="E38" s="134"/>
      <c r="F38" s="135">
        <v>0</v>
      </c>
      <c r="G38" s="135">
        <v>0</v>
      </c>
      <c r="H38" s="135">
        <v>0</v>
      </c>
      <c r="I38" s="210">
        <f t="shared" si="0"/>
        <v>0</v>
      </c>
      <c r="J38" s="135">
        <v>0</v>
      </c>
      <c r="K38" s="210">
        <f t="shared" si="1"/>
        <v>0</v>
      </c>
      <c r="L38" s="211">
        <f>'AN7'!$I$28*'AN8'!K38</f>
        <v>0</v>
      </c>
      <c r="M38" s="137">
        <v>0</v>
      </c>
      <c r="N38" s="211">
        <f t="shared" si="2"/>
        <v>0</v>
      </c>
      <c r="O38" s="139">
        <v>0</v>
      </c>
      <c r="P38" s="139">
        <v>0</v>
      </c>
    </row>
    <row r="39" spans="1:16" ht="12.75">
      <c r="A39" s="133">
        <v>31</v>
      </c>
      <c r="B39" s="134"/>
      <c r="C39" s="134"/>
      <c r="D39" s="134"/>
      <c r="E39" s="134"/>
      <c r="F39" s="135">
        <v>0</v>
      </c>
      <c r="G39" s="135">
        <v>0</v>
      </c>
      <c r="H39" s="135">
        <v>0</v>
      </c>
      <c r="I39" s="210">
        <f aca="true" t="shared" si="3" ref="I39:I68">G39+H39</f>
        <v>0</v>
      </c>
      <c r="J39" s="135">
        <v>0</v>
      </c>
      <c r="K39" s="210">
        <f aca="true" t="shared" si="4" ref="K39:K68">F39+(0.6*(I39+J39))</f>
        <v>0</v>
      </c>
      <c r="L39" s="211">
        <f>'AN7'!$I$28*'AN8'!K39</f>
        <v>0</v>
      </c>
      <c r="M39" s="137">
        <v>0</v>
      </c>
      <c r="N39" s="211">
        <f aca="true" t="shared" si="5" ref="N39:N68">L39*M39</f>
        <v>0</v>
      </c>
      <c r="O39" s="139">
        <v>0</v>
      </c>
      <c r="P39" s="139">
        <v>0</v>
      </c>
    </row>
    <row r="40" spans="1:16" ht="12.75">
      <c r="A40" s="133">
        <v>32</v>
      </c>
      <c r="B40" s="134"/>
      <c r="C40" s="134"/>
      <c r="D40" s="134"/>
      <c r="E40" s="134"/>
      <c r="F40" s="135">
        <v>0</v>
      </c>
      <c r="G40" s="135">
        <v>0</v>
      </c>
      <c r="H40" s="135">
        <v>0</v>
      </c>
      <c r="I40" s="210">
        <f t="shared" si="3"/>
        <v>0</v>
      </c>
      <c r="J40" s="135">
        <v>0</v>
      </c>
      <c r="K40" s="210">
        <f t="shared" si="4"/>
        <v>0</v>
      </c>
      <c r="L40" s="211">
        <f>'AN7'!$I$28*'AN8'!K40</f>
        <v>0</v>
      </c>
      <c r="M40" s="137">
        <v>0</v>
      </c>
      <c r="N40" s="211">
        <f t="shared" si="5"/>
        <v>0</v>
      </c>
      <c r="O40" s="139">
        <v>0</v>
      </c>
      <c r="P40" s="139">
        <v>0</v>
      </c>
    </row>
    <row r="41" spans="1:16" ht="12.75">
      <c r="A41" s="133">
        <v>33</v>
      </c>
      <c r="B41" s="134"/>
      <c r="C41" s="134"/>
      <c r="D41" s="134"/>
      <c r="E41" s="134"/>
      <c r="F41" s="135">
        <v>0</v>
      </c>
      <c r="G41" s="135">
        <v>0</v>
      </c>
      <c r="H41" s="135">
        <v>0</v>
      </c>
      <c r="I41" s="210">
        <f t="shared" si="3"/>
        <v>0</v>
      </c>
      <c r="J41" s="135">
        <v>0</v>
      </c>
      <c r="K41" s="210">
        <f t="shared" si="4"/>
        <v>0</v>
      </c>
      <c r="L41" s="211">
        <f>'AN7'!$I$28*'AN8'!K41</f>
        <v>0</v>
      </c>
      <c r="M41" s="137">
        <v>0</v>
      </c>
      <c r="N41" s="211">
        <f t="shared" si="5"/>
        <v>0</v>
      </c>
      <c r="O41" s="139">
        <v>0</v>
      </c>
      <c r="P41" s="139">
        <v>0</v>
      </c>
    </row>
    <row r="42" spans="1:16" ht="12.75">
      <c r="A42" s="133">
        <v>34</v>
      </c>
      <c r="B42" s="134"/>
      <c r="C42" s="134"/>
      <c r="D42" s="134"/>
      <c r="E42" s="134"/>
      <c r="F42" s="135">
        <v>0</v>
      </c>
      <c r="G42" s="135">
        <v>0</v>
      </c>
      <c r="H42" s="135">
        <v>0</v>
      </c>
      <c r="I42" s="210">
        <f t="shared" si="3"/>
        <v>0</v>
      </c>
      <c r="J42" s="135">
        <v>0</v>
      </c>
      <c r="K42" s="210">
        <f t="shared" si="4"/>
        <v>0</v>
      </c>
      <c r="L42" s="211">
        <f>'AN7'!$I$28*'AN8'!K42</f>
        <v>0</v>
      </c>
      <c r="M42" s="137">
        <v>0</v>
      </c>
      <c r="N42" s="211">
        <f t="shared" si="5"/>
        <v>0</v>
      </c>
      <c r="O42" s="139">
        <v>0</v>
      </c>
      <c r="P42" s="139">
        <v>0</v>
      </c>
    </row>
    <row r="43" spans="1:16" ht="12.75">
      <c r="A43" s="133">
        <v>35</v>
      </c>
      <c r="B43" s="134"/>
      <c r="C43" s="134"/>
      <c r="D43" s="134"/>
      <c r="E43" s="134"/>
      <c r="F43" s="135">
        <v>0</v>
      </c>
      <c r="G43" s="135">
        <v>0</v>
      </c>
      <c r="H43" s="135">
        <v>0</v>
      </c>
      <c r="I43" s="210">
        <f t="shared" si="3"/>
        <v>0</v>
      </c>
      <c r="J43" s="135">
        <v>0</v>
      </c>
      <c r="K43" s="210">
        <f t="shared" si="4"/>
        <v>0</v>
      </c>
      <c r="L43" s="211">
        <f>'AN7'!$I$28*'AN8'!K43</f>
        <v>0</v>
      </c>
      <c r="M43" s="137">
        <v>0</v>
      </c>
      <c r="N43" s="211">
        <f t="shared" si="5"/>
        <v>0</v>
      </c>
      <c r="O43" s="139">
        <v>0</v>
      </c>
      <c r="P43" s="139">
        <v>0</v>
      </c>
    </row>
    <row r="44" spans="1:16" ht="12.75">
      <c r="A44" s="133">
        <v>36</v>
      </c>
      <c r="B44" s="134"/>
      <c r="C44" s="134"/>
      <c r="D44" s="134"/>
      <c r="E44" s="134"/>
      <c r="F44" s="135">
        <v>0</v>
      </c>
      <c r="G44" s="135">
        <v>0</v>
      </c>
      <c r="H44" s="135">
        <v>0</v>
      </c>
      <c r="I44" s="210">
        <f t="shared" si="3"/>
        <v>0</v>
      </c>
      <c r="J44" s="135">
        <v>0</v>
      </c>
      <c r="K44" s="210">
        <f t="shared" si="4"/>
        <v>0</v>
      </c>
      <c r="L44" s="211">
        <f>'AN7'!$I$28*'AN8'!K44</f>
        <v>0</v>
      </c>
      <c r="M44" s="137">
        <v>0</v>
      </c>
      <c r="N44" s="211">
        <f t="shared" si="5"/>
        <v>0</v>
      </c>
      <c r="O44" s="139">
        <v>0</v>
      </c>
      <c r="P44" s="139">
        <v>0</v>
      </c>
    </row>
    <row r="45" spans="1:16" ht="12.75">
      <c r="A45" s="133">
        <v>37</v>
      </c>
      <c r="B45" s="134"/>
      <c r="C45" s="134"/>
      <c r="D45" s="134"/>
      <c r="E45" s="134"/>
      <c r="F45" s="135">
        <v>0</v>
      </c>
      <c r="G45" s="135">
        <v>0</v>
      </c>
      <c r="H45" s="135">
        <v>0</v>
      </c>
      <c r="I45" s="210">
        <f t="shared" si="3"/>
        <v>0</v>
      </c>
      <c r="J45" s="135">
        <v>0</v>
      </c>
      <c r="K45" s="210">
        <f t="shared" si="4"/>
        <v>0</v>
      </c>
      <c r="L45" s="211">
        <f>'AN7'!$I$28*'AN8'!K45</f>
        <v>0</v>
      </c>
      <c r="M45" s="137">
        <v>0</v>
      </c>
      <c r="N45" s="211">
        <f t="shared" si="5"/>
        <v>0</v>
      </c>
      <c r="O45" s="139">
        <v>0</v>
      </c>
      <c r="P45" s="139">
        <v>0</v>
      </c>
    </row>
    <row r="46" spans="1:16" ht="12.75">
      <c r="A46" s="133">
        <v>38</v>
      </c>
      <c r="B46" s="134"/>
      <c r="C46" s="134"/>
      <c r="D46" s="134"/>
      <c r="E46" s="134"/>
      <c r="F46" s="135">
        <v>0</v>
      </c>
      <c r="G46" s="135">
        <v>0</v>
      </c>
      <c r="H46" s="135">
        <v>0</v>
      </c>
      <c r="I46" s="210">
        <f t="shared" si="3"/>
        <v>0</v>
      </c>
      <c r="J46" s="135">
        <v>0</v>
      </c>
      <c r="K46" s="210">
        <f t="shared" si="4"/>
        <v>0</v>
      </c>
      <c r="L46" s="211">
        <f>'AN7'!$I$28*'AN8'!K46</f>
        <v>0</v>
      </c>
      <c r="M46" s="137">
        <v>0</v>
      </c>
      <c r="N46" s="211">
        <f t="shared" si="5"/>
        <v>0</v>
      </c>
      <c r="O46" s="139">
        <v>0</v>
      </c>
      <c r="P46" s="139">
        <v>0</v>
      </c>
    </row>
    <row r="47" spans="1:16" ht="12.75">
      <c r="A47" s="133">
        <v>39</v>
      </c>
      <c r="B47" s="134"/>
      <c r="C47" s="134"/>
      <c r="D47" s="134"/>
      <c r="E47" s="134"/>
      <c r="F47" s="135">
        <v>0</v>
      </c>
      <c r="G47" s="135">
        <v>0</v>
      </c>
      <c r="H47" s="135">
        <v>0</v>
      </c>
      <c r="I47" s="210">
        <f t="shared" si="3"/>
        <v>0</v>
      </c>
      <c r="J47" s="135">
        <v>0</v>
      </c>
      <c r="K47" s="210">
        <f t="shared" si="4"/>
        <v>0</v>
      </c>
      <c r="L47" s="211">
        <f>'AN7'!$I$28*'AN8'!K47</f>
        <v>0</v>
      </c>
      <c r="M47" s="137">
        <v>0</v>
      </c>
      <c r="N47" s="211">
        <f t="shared" si="5"/>
        <v>0</v>
      </c>
      <c r="O47" s="139">
        <v>0</v>
      </c>
      <c r="P47" s="139">
        <v>0</v>
      </c>
    </row>
    <row r="48" spans="1:16" ht="12.75">
      <c r="A48" s="133">
        <v>40</v>
      </c>
      <c r="B48" s="134"/>
      <c r="C48" s="134"/>
      <c r="D48" s="134"/>
      <c r="E48" s="134"/>
      <c r="F48" s="135">
        <v>0</v>
      </c>
      <c r="G48" s="135">
        <v>0</v>
      </c>
      <c r="H48" s="135">
        <v>0</v>
      </c>
      <c r="I48" s="210">
        <f t="shared" si="3"/>
        <v>0</v>
      </c>
      <c r="J48" s="135">
        <v>0</v>
      </c>
      <c r="K48" s="210">
        <f t="shared" si="4"/>
        <v>0</v>
      </c>
      <c r="L48" s="211">
        <f>'AN7'!$I$28*'AN8'!K48</f>
        <v>0</v>
      </c>
      <c r="M48" s="137">
        <v>0</v>
      </c>
      <c r="N48" s="211">
        <f t="shared" si="5"/>
        <v>0</v>
      </c>
      <c r="O48" s="139">
        <v>0</v>
      </c>
      <c r="P48" s="139">
        <v>0</v>
      </c>
    </row>
    <row r="49" spans="1:16" ht="12.75">
      <c r="A49" s="133">
        <v>41</v>
      </c>
      <c r="B49" s="134"/>
      <c r="C49" s="134"/>
      <c r="D49" s="134"/>
      <c r="E49" s="134"/>
      <c r="F49" s="135">
        <v>0</v>
      </c>
      <c r="G49" s="135">
        <v>0</v>
      </c>
      <c r="H49" s="135">
        <v>0</v>
      </c>
      <c r="I49" s="210">
        <f t="shared" si="3"/>
        <v>0</v>
      </c>
      <c r="J49" s="135">
        <v>0</v>
      </c>
      <c r="K49" s="210">
        <f t="shared" si="4"/>
        <v>0</v>
      </c>
      <c r="L49" s="211">
        <f>'AN7'!$I$28*'AN8'!K49</f>
        <v>0</v>
      </c>
      <c r="M49" s="137">
        <v>0</v>
      </c>
      <c r="N49" s="211">
        <f t="shared" si="5"/>
        <v>0</v>
      </c>
      <c r="O49" s="139">
        <v>0</v>
      </c>
      <c r="P49" s="139">
        <v>0</v>
      </c>
    </row>
    <row r="50" spans="1:16" ht="12.75">
      <c r="A50" s="133">
        <v>42</v>
      </c>
      <c r="B50" s="134"/>
      <c r="C50" s="134"/>
      <c r="D50" s="134"/>
      <c r="E50" s="134"/>
      <c r="F50" s="135">
        <v>0</v>
      </c>
      <c r="G50" s="135">
        <v>0</v>
      </c>
      <c r="H50" s="135">
        <v>0</v>
      </c>
      <c r="I50" s="210">
        <f t="shared" si="3"/>
        <v>0</v>
      </c>
      <c r="J50" s="135">
        <v>0</v>
      </c>
      <c r="K50" s="210">
        <f t="shared" si="4"/>
        <v>0</v>
      </c>
      <c r="L50" s="211">
        <f>'AN7'!$I$28*'AN8'!K50</f>
        <v>0</v>
      </c>
      <c r="M50" s="137">
        <v>0</v>
      </c>
      <c r="N50" s="211">
        <f t="shared" si="5"/>
        <v>0</v>
      </c>
      <c r="O50" s="139">
        <v>0</v>
      </c>
      <c r="P50" s="139">
        <v>0</v>
      </c>
    </row>
    <row r="51" spans="1:16" ht="12.75">
      <c r="A51" s="133">
        <v>43</v>
      </c>
      <c r="B51" s="134"/>
      <c r="C51" s="134"/>
      <c r="D51" s="134"/>
      <c r="E51" s="134"/>
      <c r="F51" s="135">
        <v>0</v>
      </c>
      <c r="G51" s="135">
        <v>0</v>
      </c>
      <c r="H51" s="135">
        <v>0</v>
      </c>
      <c r="I51" s="210">
        <f t="shared" si="3"/>
        <v>0</v>
      </c>
      <c r="J51" s="135">
        <v>0</v>
      </c>
      <c r="K51" s="210">
        <f t="shared" si="4"/>
        <v>0</v>
      </c>
      <c r="L51" s="211">
        <f>'AN7'!$I$28*'AN8'!K51</f>
        <v>0</v>
      </c>
      <c r="M51" s="137">
        <v>0</v>
      </c>
      <c r="N51" s="211">
        <f t="shared" si="5"/>
        <v>0</v>
      </c>
      <c r="O51" s="139">
        <v>0</v>
      </c>
      <c r="P51" s="139">
        <v>0</v>
      </c>
    </row>
    <row r="52" spans="1:16" ht="12.75">
      <c r="A52" s="133">
        <v>44</v>
      </c>
      <c r="B52" s="134"/>
      <c r="C52" s="134"/>
      <c r="D52" s="134"/>
      <c r="E52" s="134"/>
      <c r="F52" s="135">
        <v>0</v>
      </c>
      <c r="G52" s="135">
        <v>0</v>
      </c>
      <c r="H52" s="135">
        <v>0</v>
      </c>
      <c r="I52" s="210">
        <f t="shared" si="3"/>
        <v>0</v>
      </c>
      <c r="J52" s="135">
        <v>0</v>
      </c>
      <c r="K52" s="210">
        <f t="shared" si="4"/>
        <v>0</v>
      </c>
      <c r="L52" s="211">
        <f>'AN7'!$I$28*'AN8'!K52</f>
        <v>0</v>
      </c>
      <c r="M52" s="137">
        <v>0</v>
      </c>
      <c r="N52" s="211">
        <f t="shared" si="5"/>
        <v>0</v>
      </c>
      <c r="O52" s="139">
        <v>0</v>
      </c>
      <c r="P52" s="139">
        <v>0</v>
      </c>
    </row>
    <row r="53" spans="1:16" ht="12.75">
      <c r="A53" s="133">
        <v>45</v>
      </c>
      <c r="B53" s="134"/>
      <c r="C53" s="134"/>
      <c r="D53" s="134"/>
      <c r="E53" s="134"/>
      <c r="F53" s="135">
        <v>0</v>
      </c>
      <c r="G53" s="135">
        <v>0</v>
      </c>
      <c r="H53" s="135">
        <v>0</v>
      </c>
      <c r="I53" s="210">
        <f t="shared" si="3"/>
        <v>0</v>
      </c>
      <c r="J53" s="135">
        <v>0</v>
      </c>
      <c r="K53" s="210">
        <f t="shared" si="4"/>
        <v>0</v>
      </c>
      <c r="L53" s="211">
        <f>'AN7'!$I$28*'AN8'!K53</f>
        <v>0</v>
      </c>
      <c r="M53" s="137">
        <v>0</v>
      </c>
      <c r="N53" s="211">
        <f t="shared" si="5"/>
        <v>0</v>
      </c>
      <c r="O53" s="139">
        <v>0</v>
      </c>
      <c r="P53" s="139">
        <v>0</v>
      </c>
    </row>
    <row r="54" spans="1:16" ht="12.75">
      <c r="A54" s="133">
        <v>46</v>
      </c>
      <c r="B54" s="134"/>
      <c r="C54" s="134"/>
      <c r="D54" s="134"/>
      <c r="E54" s="134"/>
      <c r="F54" s="135">
        <v>0</v>
      </c>
      <c r="G54" s="135">
        <v>0</v>
      </c>
      <c r="H54" s="135">
        <v>0</v>
      </c>
      <c r="I54" s="210">
        <f t="shared" si="3"/>
        <v>0</v>
      </c>
      <c r="J54" s="135">
        <v>0</v>
      </c>
      <c r="K54" s="210">
        <f t="shared" si="4"/>
        <v>0</v>
      </c>
      <c r="L54" s="211">
        <f>'AN7'!$I$28*'AN8'!K54</f>
        <v>0</v>
      </c>
      <c r="M54" s="137">
        <v>0</v>
      </c>
      <c r="N54" s="211">
        <f t="shared" si="5"/>
        <v>0</v>
      </c>
      <c r="O54" s="139">
        <v>0</v>
      </c>
      <c r="P54" s="139">
        <v>0</v>
      </c>
    </row>
    <row r="55" spans="1:16" ht="12.75">
      <c r="A55" s="133">
        <v>47</v>
      </c>
      <c r="B55" s="134"/>
      <c r="C55" s="134"/>
      <c r="D55" s="134"/>
      <c r="E55" s="134"/>
      <c r="F55" s="135">
        <v>0</v>
      </c>
      <c r="G55" s="135">
        <v>0</v>
      </c>
      <c r="H55" s="135">
        <v>0</v>
      </c>
      <c r="I55" s="210">
        <f t="shared" si="3"/>
        <v>0</v>
      </c>
      <c r="J55" s="135">
        <v>0</v>
      </c>
      <c r="K55" s="210">
        <f t="shared" si="4"/>
        <v>0</v>
      </c>
      <c r="L55" s="211">
        <f>'AN7'!$I$28*'AN8'!K55</f>
        <v>0</v>
      </c>
      <c r="M55" s="137">
        <v>0</v>
      </c>
      <c r="N55" s="211">
        <f t="shared" si="5"/>
        <v>0</v>
      </c>
      <c r="O55" s="139">
        <v>0</v>
      </c>
      <c r="P55" s="139">
        <v>0</v>
      </c>
    </row>
    <row r="56" spans="1:16" ht="12.75">
      <c r="A56" s="133">
        <v>48</v>
      </c>
      <c r="B56" s="134"/>
      <c r="C56" s="134"/>
      <c r="D56" s="134"/>
      <c r="E56" s="134"/>
      <c r="F56" s="135">
        <v>0</v>
      </c>
      <c r="G56" s="135">
        <v>0</v>
      </c>
      <c r="H56" s="135">
        <v>0</v>
      </c>
      <c r="I56" s="210">
        <f t="shared" si="3"/>
        <v>0</v>
      </c>
      <c r="J56" s="135">
        <v>0</v>
      </c>
      <c r="K56" s="210">
        <f t="shared" si="4"/>
        <v>0</v>
      </c>
      <c r="L56" s="211">
        <f>'AN7'!$I$28*'AN8'!K56</f>
        <v>0</v>
      </c>
      <c r="M56" s="137">
        <v>0</v>
      </c>
      <c r="N56" s="211">
        <f t="shared" si="5"/>
        <v>0</v>
      </c>
      <c r="O56" s="139">
        <v>0</v>
      </c>
      <c r="P56" s="139">
        <v>0</v>
      </c>
    </row>
    <row r="57" spans="1:16" ht="12.75">
      <c r="A57" s="133">
        <v>49</v>
      </c>
      <c r="B57" s="134"/>
      <c r="C57" s="134"/>
      <c r="D57" s="134"/>
      <c r="E57" s="134"/>
      <c r="F57" s="135">
        <v>0</v>
      </c>
      <c r="G57" s="135">
        <v>0</v>
      </c>
      <c r="H57" s="135">
        <v>0</v>
      </c>
      <c r="I57" s="210">
        <f t="shared" si="3"/>
        <v>0</v>
      </c>
      <c r="J57" s="135">
        <v>0</v>
      </c>
      <c r="K57" s="210">
        <f t="shared" si="4"/>
        <v>0</v>
      </c>
      <c r="L57" s="211">
        <f>'AN7'!$I$28*'AN8'!K57</f>
        <v>0</v>
      </c>
      <c r="M57" s="137">
        <v>0</v>
      </c>
      <c r="N57" s="211">
        <f t="shared" si="5"/>
        <v>0</v>
      </c>
      <c r="O57" s="139">
        <v>0</v>
      </c>
      <c r="P57" s="139">
        <v>0</v>
      </c>
    </row>
    <row r="58" spans="1:16" ht="12.75">
      <c r="A58" s="133">
        <v>50</v>
      </c>
      <c r="B58" s="134"/>
      <c r="C58" s="134"/>
      <c r="D58" s="134"/>
      <c r="E58" s="134"/>
      <c r="F58" s="135">
        <v>0</v>
      </c>
      <c r="G58" s="135">
        <v>0</v>
      </c>
      <c r="H58" s="135">
        <v>0</v>
      </c>
      <c r="I58" s="210">
        <f t="shared" si="3"/>
        <v>0</v>
      </c>
      <c r="J58" s="135">
        <v>0</v>
      </c>
      <c r="K58" s="210">
        <f t="shared" si="4"/>
        <v>0</v>
      </c>
      <c r="L58" s="211">
        <f>'AN7'!$I$28*'AN8'!K58</f>
        <v>0</v>
      </c>
      <c r="M58" s="137">
        <v>0</v>
      </c>
      <c r="N58" s="211">
        <f t="shared" si="5"/>
        <v>0</v>
      </c>
      <c r="O58" s="139">
        <v>0</v>
      </c>
      <c r="P58" s="139">
        <v>0</v>
      </c>
    </row>
    <row r="59" spans="1:16" ht="12.75">
      <c r="A59" s="133">
        <v>51</v>
      </c>
      <c r="B59" s="134"/>
      <c r="C59" s="134"/>
      <c r="D59" s="134"/>
      <c r="E59" s="134"/>
      <c r="F59" s="135">
        <v>0</v>
      </c>
      <c r="G59" s="135">
        <v>0</v>
      </c>
      <c r="H59" s="135">
        <v>0</v>
      </c>
      <c r="I59" s="210">
        <f t="shared" si="3"/>
        <v>0</v>
      </c>
      <c r="J59" s="135">
        <v>0</v>
      </c>
      <c r="K59" s="210">
        <f t="shared" si="4"/>
        <v>0</v>
      </c>
      <c r="L59" s="211">
        <f>'AN7'!$I$28*'AN8'!K59</f>
        <v>0</v>
      </c>
      <c r="M59" s="137">
        <v>0</v>
      </c>
      <c r="N59" s="211">
        <f t="shared" si="5"/>
        <v>0</v>
      </c>
      <c r="O59" s="139">
        <v>0</v>
      </c>
      <c r="P59" s="139">
        <v>0</v>
      </c>
    </row>
    <row r="60" spans="1:16" ht="12.75">
      <c r="A60" s="133">
        <v>52</v>
      </c>
      <c r="B60" s="134"/>
      <c r="C60" s="134"/>
      <c r="D60" s="134"/>
      <c r="E60" s="134"/>
      <c r="F60" s="135">
        <v>0</v>
      </c>
      <c r="G60" s="135">
        <v>0</v>
      </c>
      <c r="H60" s="135">
        <v>0</v>
      </c>
      <c r="I60" s="210">
        <f t="shared" si="3"/>
        <v>0</v>
      </c>
      <c r="J60" s="135">
        <v>0</v>
      </c>
      <c r="K60" s="210">
        <f t="shared" si="4"/>
        <v>0</v>
      </c>
      <c r="L60" s="211">
        <f>'AN7'!$I$28*'AN8'!K60</f>
        <v>0</v>
      </c>
      <c r="M60" s="137">
        <v>0</v>
      </c>
      <c r="N60" s="211">
        <f t="shared" si="5"/>
        <v>0</v>
      </c>
      <c r="O60" s="139">
        <v>0</v>
      </c>
      <c r="P60" s="139">
        <v>0</v>
      </c>
    </row>
    <row r="61" spans="1:16" ht="12.75">
      <c r="A61" s="133">
        <v>53</v>
      </c>
      <c r="B61" s="134"/>
      <c r="C61" s="134"/>
      <c r="D61" s="134"/>
      <c r="E61" s="134"/>
      <c r="F61" s="135">
        <v>0</v>
      </c>
      <c r="G61" s="135">
        <v>0</v>
      </c>
      <c r="H61" s="135">
        <v>0</v>
      </c>
      <c r="I61" s="210">
        <f t="shared" si="3"/>
        <v>0</v>
      </c>
      <c r="J61" s="135">
        <v>0</v>
      </c>
      <c r="K61" s="210">
        <f t="shared" si="4"/>
        <v>0</v>
      </c>
      <c r="L61" s="211">
        <f>'AN7'!$I$28*'AN8'!K61</f>
        <v>0</v>
      </c>
      <c r="M61" s="137">
        <v>0</v>
      </c>
      <c r="N61" s="211">
        <f t="shared" si="5"/>
        <v>0</v>
      </c>
      <c r="O61" s="139">
        <v>0</v>
      </c>
      <c r="P61" s="139">
        <v>0</v>
      </c>
    </row>
    <row r="62" spans="1:16" ht="12.75">
      <c r="A62" s="133">
        <v>54</v>
      </c>
      <c r="B62" s="134"/>
      <c r="C62" s="134"/>
      <c r="D62" s="134"/>
      <c r="E62" s="134"/>
      <c r="F62" s="135">
        <v>0</v>
      </c>
      <c r="G62" s="135">
        <v>0</v>
      </c>
      <c r="H62" s="135">
        <v>0</v>
      </c>
      <c r="I62" s="210">
        <f t="shared" si="3"/>
        <v>0</v>
      </c>
      <c r="J62" s="135">
        <v>0</v>
      </c>
      <c r="K62" s="210">
        <f t="shared" si="4"/>
        <v>0</v>
      </c>
      <c r="L62" s="211">
        <f>'AN7'!$I$28*'AN8'!K62</f>
        <v>0</v>
      </c>
      <c r="M62" s="137">
        <v>0</v>
      </c>
      <c r="N62" s="211">
        <f t="shared" si="5"/>
        <v>0</v>
      </c>
      <c r="O62" s="139">
        <v>0</v>
      </c>
      <c r="P62" s="139">
        <v>0</v>
      </c>
    </row>
    <row r="63" spans="1:16" ht="12.75">
      <c r="A63" s="133">
        <v>55</v>
      </c>
      <c r="B63" s="134"/>
      <c r="C63" s="134"/>
      <c r="D63" s="134"/>
      <c r="E63" s="134"/>
      <c r="F63" s="135">
        <v>0</v>
      </c>
      <c r="G63" s="135">
        <v>0</v>
      </c>
      <c r="H63" s="135">
        <v>0</v>
      </c>
      <c r="I63" s="210">
        <f t="shared" si="3"/>
        <v>0</v>
      </c>
      <c r="J63" s="135">
        <v>0</v>
      </c>
      <c r="K63" s="210">
        <f t="shared" si="4"/>
        <v>0</v>
      </c>
      <c r="L63" s="211">
        <f>'AN7'!$I$28*'AN8'!K63</f>
        <v>0</v>
      </c>
      <c r="M63" s="137">
        <v>0</v>
      </c>
      <c r="N63" s="211">
        <f t="shared" si="5"/>
        <v>0</v>
      </c>
      <c r="O63" s="139">
        <v>0</v>
      </c>
      <c r="P63" s="139">
        <v>0</v>
      </c>
    </row>
    <row r="64" spans="1:16" ht="12.75">
      <c r="A64" s="133">
        <v>56</v>
      </c>
      <c r="B64" s="134"/>
      <c r="C64" s="134"/>
      <c r="D64" s="134"/>
      <c r="E64" s="134"/>
      <c r="F64" s="135">
        <v>0</v>
      </c>
      <c r="G64" s="135">
        <v>0</v>
      </c>
      <c r="H64" s="135">
        <v>0</v>
      </c>
      <c r="I64" s="210">
        <f t="shared" si="3"/>
        <v>0</v>
      </c>
      <c r="J64" s="135">
        <v>0</v>
      </c>
      <c r="K64" s="210">
        <f t="shared" si="4"/>
        <v>0</v>
      </c>
      <c r="L64" s="211">
        <f>'AN7'!$I$28*'AN8'!K64</f>
        <v>0</v>
      </c>
      <c r="M64" s="137">
        <v>0</v>
      </c>
      <c r="N64" s="211">
        <f t="shared" si="5"/>
        <v>0</v>
      </c>
      <c r="O64" s="139">
        <v>0</v>
      </c>
      <c r="P64" s="139">
        <v>0</v>
      </c>
    </row>
    <row r="65" spans="1:16" ht="12.75">
      <c r="A65" s="133">
        <v>57</v>
      </c>
      <c r="B65" s="134"/>
      <c r="C65" s="134"/>
      <c r="D65" s="134"/>
      <c r="E65" s="134"/>
      <c r="F65" s="135">
        <v>0</v>
      </c>
      <c r="G65" s="135">
        <v>0</v>
      </c>
      <c r="H65" s="135">
        <v>0</v>
      </c>
      <c r="I65" s="210">
        <f t="shared" si="3"/>
        <v>0</v>
      </c>
      <c r="J65" s="135">
        <v>0</v>
      </c>
      <c r="K65" s="210">
        <f t="shared" si="4"/>
        <v>0</v>
      </c>
      <c r="L65" s="211">
        <f>'AN7'!$I$28*'AN8'!K65</f>
        <v>0</v>
      </c>
      <c r="M65" s="137">
        <v>0</v>
      </c>
      <c r="N65" s="211">
        <f t="shared" si="5"/>
        <v>0</v>
      </c>
      <c r="O65" s="139">
        <v>0</v>
      </c>
      <c r="P65" s="139">
        <v>0</v>
      </c>
    </row>
    <row r="66" spans="1:16" ht="12.75">
      <c r="A66" s="133">
        <v>58</v>
      </c>
      <c r="B66" s="134"/>
      <c r="C66" s="134"/>
      <c r="D66" s="134"/>
      <c r="E66" s="134"/>
      <c r="F66" s="135">
        <v>0</v>
      </c>
      <c r="G66" s="135">
        <v>0</v>
      </c>
      <c r="H66" s="135">
        <v>0</v>
      </c>
      <c r="I66" s="210">
        <f t="shared" si="3"/>
        <v>0</v>
      </c>
      <c r="J66" s="135">
        <v>0</v>
      </c>
      <c r="K66" s="210">
        <f t="shared" si="4"/>
        <v>0</v>
      </c>
      <c r="L66" s="211">
        <f>'AN7'!$I$28*'AN8'!K66</f>
        <v>0</v>
      </c>
      <c r="M66" s="137">
        <v>0</v>
      </c>
      <c r="N66" s="211">
        <f t="shared" si="5"/>
        <v>0</v>
      </c>
      <c r="O66" s="139">
        <v>0</v>
      </c>
      <c r="P66" s="139">
        <v>0</v>
      </c>
    </row>
    <row r="67" spans="1:16" ht="12.75">
      <c r="A67" s="133">
        <v>59</v>
      </c>
      <c r="B67" s="134"/>
      <c r="C67" s="134"/>
      <c r="D67" s="134"/>
      <c r="E67" s="134"/>
      <c r="F67" s="135">
        <v>0</v>
      </c>
      <c r="G67" s="135">
        <v>0</v>
      </c>
      <c r="H67" s="135">
        <v>0</v>
      </c>
      <c r="I67" s="210">
        <f t="shared" si="3"/>
        <v>0</v>
      </c>
      <c r="J67" s="135">
        <v>0</v>
      </c>
      <c r="K67" s="210">
        <f t="shared" si="4"/>
        <v>0</v>
      </c>
      <c r="L67" s="211">
        <f>'AN7'!$I$28*'AN8'!K67</f>
        <v>0</v>
      </c>
      <c r="M67" s="137">
        <v>0</v>
      </c>
      <c r="N67" s="211">
        <f t="shared" si="5"/>
        <v>0</v>
      </c>
      <c r="O67" s="139">
        <v>0</v>
      </c>
      <c r="P67" s="139">
        <v>0</v>
      </c>
    </row>
    <row r="68" spans="1:16" ht="12.75">
      <c r="A68" s="133">
        <v>60</v>
      </c>
      <c r="B68" s="134"/>
      <c r="C68" s="134"/>
      <c r="D68" s="134"/>
      <c r="E68" s="134"/>
      <c r="F68" s="135">
        <v>0</v>
      </c>
      <c r="G68" s="135">
        <v>0</v>
      </c>
      <c r="H68" s="135">
        <v>0</v>
      </c>
      <c r="I68" s="210">
        <f t="shared" si="3"/>
        <v>0</v>
      </c>
      <c r="J68" s="135">
        <v>0</v>
      </c>
      <c r="K68" s="210">
        <f t="shared" si="4"/>
        <v>0</v>
      </c>
      <c r="L68" s="211">
        <f>'AN7'!$I$28*'AN8'!K68</f>
        <v>0</v>
      </c>
      <c r="M68" s="137">
        <v>0</v>
      </c>
      <c r="N68" s="211">
        <f t="shared" si="5"/>
        <v>0</v>
      </c>
      <c r="O68" s="139">
        <v>0</v>
      </c>
      <c r="P68" s="139">
        <v>0</v>
      </c>
    </row>
    <row r="69" spans="1:16" ht="12.75">
      <c r="A69" s="219"/>
      <c r="B69" s="220"/>
      <c r="C69" s="220"/>
      <c r="D69" s="220"/>
      <c r="E69" s="221"/>
      <c r="F69" s="135">
        <v>0</v>
      </c>
      <c r="G69" s="135">
        <v>0</v>
      </c>
      <c r="H69" s="135">
        <v>0</v>
      </c>
      <c r="I69" s="210">
        <f>G69+H69</f>
        <v>0</v>
      </c>
      <c r="J69" s="135">
        <v>0</v>
      </c>
      <c r="K69" s="210">
        <f>F69+(0.6*(I69+J69))</f>
        <v>0</v>
      </c>
      <c r="L69" s="211">
        <f>'AN7'!$I$28*'AN8'!K69</f>
        <v>0</v>
      </c>
      <c r="M69" s="137">
        <v>0</v>
      </c>
      <c r="N69" s="211">
        <f>L69*M69</f>
        <v>0</v>
      </c>
      <c r="O69" s="139">
        <v>0</v>
      </c>
      <c r="P69" s="139">
        <v>0</v>
      </c>
    </row>
    <row r="70" spans="1:16" ht="25.5" customHeight="1">
      <c r="A70" s="366" t="s">
        <v>203</v>
      </c>
      <c r="B70" s="367"/>
      <c r="C70" s="367"/>
      <c r="D70" s="367"/>
      <c r="E70" s="368"/>
      <c r="F70" s="210">
        <f aca="true" t="shared" si="6" ref="F70:L70">SUM(F10:F69)</f>
        <v>0</v>
      </c>
      <c r="G70" s="210">
        <f t="shared" si="6"/>
        <v>0</v>
      </c>
      <c r="H70" s="210">
        <f t="shared" si="6"/>
        <v>0</v>
      </c>
      <c r="I70" s="210">
        <f t="shared" si="6"/>
        <v>0</v>
      </c>
      <c r="J70" s="210">
        <f t="shared" si="6"/>
        <v>0</v>
      </c>
      <c r="K70" s="210">
        <f t="shared" si="6"/>
        <v>0</v>
      </c>
      <c r="L70" s="211">
        <f t="shared" si="6"/>
        <v>0</v>
      </c>
      <c r="M70" s="210"/>
      <c r="N70" s="211">
        <f>SUM(N10:N69)</f>
        <v>0</v>
      </c>
      <c r="O70" s="218">
        <f>SUM(O10:O69)</f>
        <v>0</v>
      </c>
      <c r="P70" s="138"/>
    </row>
    <row r="71" spans="1:16" ht="25.5" customHeight="1">
      <c r="A71" s="366" t="s">
        <v>204</v>
      </c>
      <c r="B71" s="367"/>
      <c r="C71" s="367"/>
      <c r="D71" s="367"/>
      <c r="E71" s="368"/>
      <c r="F71" s="135">
        <v>0</v>
      </c>
      <c r="G71" s="135">
        <v>0</v>
      </c>
      <c r="H71" s="135">
        <v>0</v>
      </c>
      <c r="I71" s="210">
        <f>G71+H71</f>
        <v>0</v>
      </c>
      <c r="J71" s="135">
        <v>0</v>
      </c>
      <c r="K71" s="210">
        <f>F71+(0.6*(I71+J71))</f>
        <v>0</v>
      </c>
      <c r="L71" s="223"/>
      <c r="M71" s="224"/>
      <c r="N71" s="225"/>
      <c r="O71" s="226"/>
      <c r="P71" s="225"/>
    </row>
    <row r="72" spans="1:16" ht="12.75">
      <c r="A72" s="369" t="s">
        <v>25</v>
      </c>
      <c r="B72" s="369"/>
      <c r="C72" s="369"/>
      <c r="D72" s="369"/>
      <c r="E72" s="369"/>
      <c r="F72" s="210">
        <f aca="true" t="shared" si="7" ref="F72:K72">F70+F71</f>
        <v>0</v>
      </c>
      <c r="G72" s="210">
        <f t="shared" si="7"/>
        <v>0</v>
      </c>
      <c r="H72" s="210">
        <f t="shared" si="7"/>
        <v>0</v>
      </c>
      <c r="I72" s="210">
        <f t="shared" si="7"/>
        <v>0</v>
      </c>
      <c r="J72" s="210">
        <f t="shared" si="7"/>
        <v>0</v>
      </c>
      <c r="K72" s="210">
        <f t="shared" si="7"/>
        <v>0</v>
      </c>
      <c r="L72" s="227"/>
      <c r="M72" s="228"/>
      <c r="N72" s="222"/>
      <c r="O72" s="222"/>
      <c r="P72" s="222"/>
    </row>
    <row r="73" ht="12.75">
      <c r="O73" s="222"/>
    </row>
    <row r="74" spans="6:12" ht="12.75">
      <c r="F74" s="373" t="s">
        <v>281</v>
      </c>
      <c r="G74" s="373"/>
      <c r="H74" s="373"/>
      <c r="I74" s="373"/>
      <c r="J74" s="373"/>
      <c r="K74" s="373"/>
      <c r="L74" s="373"/>
    </row>
  </sheetData>
  <sheetProtection/>
  <mergeCells count="20">
    <mergeCell ref="E5:E8"/>
    <mergeCell ref="A3:P3"/>
    <mergeCell ref="D5:D8"/>
    <mergeCell ref="G5:H6"/>
    <mergeCell ref="A5:A8"/>
    <mergeCell ref="B5:B8"/>
    <mergeCell ref="F74:L74"/>
    <mergeCell ref="A1:P2"/>
    <mergeCell ref="A70:E70"/>
    <mergeCell ref="A71:E71"/>
    <mergeCell ref="A72:E72"/>
    <mergeCell ref="C5:C8"/>
    <mergeCell ref="L5:L8"/>
    <mergeCell ref="M5:M8"/>
    <mergeCell ref="N5:N7"/>
    <mergeCell ref="O5:O8"/>
    <mergeCell ref="P5:P8"/>
    <mergeCell ref="G7:H7"/>
    <mergeCell ref="I5:I7"/>
    <mergeCell ref="J5:J7"/>
  </mergeCells>
  <printOptions horizontalCentered="1" verticalCentered="1"/>
  <pageMargins left="0" right="0" top="0.3937007874015748" bottom="0.3937007874015748" header="0.31496062992125984" footer="0.31496062992125984"/>
  <pageSetup fitToHeight="1" fitToWidth="1" orientation="landscape" paperSize="9" scale="54" r:id="rId1"/>
  <headerFooter alignWithMargins="0">
    <oddHeader xml:space="preserve">&amp;C 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showGridLines="0" view="pageBreakPreview" zoomScaleSheetLayoutView="100" zoomScalePageLayoutView="0" workbookViewId="0" topLeftCell="A1">
      <selection activeCell="P30" sqref="P30"/>
    </sheetView>
  </sheetViews>
  <sheetFormatPr defaultColWidth="9.140625" defaultRowHeight="12.75"/>
  <cols>
    <col min="1" max="1" width="6.7109375" style="78" customWidth="1"/>
    <col min="2" max="11" width="8.8515625" style="78" customWidth="1"/>
    <col min="12" max="16384" width="9.140625" style="78" customWidth="1"/>
  </cols>
  <sheetData>
    <row r="1" spans="1:12" ht="30" customHeight="1">
      <c r="A1" s="397" t="s">
        <v>207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77"/>
    </row>
    <row r="2" spans="1:11" ht="15" customHeight="1">
      <c r="A2" s="381" t="s">
        <v>212</v>
      </c>
      <c r="B2" s="79"/>
      <c r="C2" s="80"/>
      <c r="D2" s="80"/>
      <c r="E2" s="80"/>
      <c r="F2" s="80"/>
      <c r="G2" s="80"/>
      <c r="H2" s="80"/>
      <c r="I2" s="80"/>
      <c r="J2" s="80"/>
      <c r="K2" s="81"/>
    </row>
    <row r="3" spans="1:11" ht="15" customHeight="1">
      <c r="A3" s="382"/>
      <c r="B3" s="82" t="s">
        <v>112</v>
      </c>
      <c r="C3" s="83"/>
      <c r="D3" s="83"/>
      <c r="E3" s="83"/>
      <c r="F3" s="83"/>
      <c r="G3" s="83"/>
      <c r="H3" s="83" t="s">
        <v>116</v>
      </c>
      <c r="I3" s="83"/>
      <c r="J3" s="83"/>
      <c r="K3" s="84"/>
    </row>
    <row r="4" spans="1:11" ht="15" customHeight="1">
      <c r="A4" s="382"/>
      <c r="B4" s="82" t="s">
        <v>114</v>
      </c>
      <c r="C4" s="83"/>
      <c r="D4" s="83"/>
      <c r="E4" s="83"/>
      <c r="F4" s="83"/>
      <c r="G4" s="83"/>
      <c r="H4" s="83"/>
      <c r="I4" s="83"/>
      <c r="J4" s="83"/>
      <c r="K4" s="85" t="s">
        <v>108</v>
      </c>
    </row>
    <row r="5" spans="1:11" ht="15" customHeight="1">
      <c r="A5" s="382"/>
      <c r="B5" s="82" t="s">
        <v>115</v>
      </c>
      <c r="C5" s="83"/>
      <c r="D5" s="83"/>
      <c r="E5" s="83"/>
      <c r="F5" s="83"/>
      <c r="G5" s="83"/>
      <c r="H5" s="83"/>
      <c r="I5" s="83"/>
      <c r="J5" s="83"/>
      <c r="K5" s="85" t="s">
        <v>109</v>
      </c>
    </row>
    <row r="6" spans="1:11" ht="15" customHeight="1">
      <c r="A6" s="382"/>
      <c r="B6" s="86" t="s">
        <v>110</v>
      </c>
      <c r="C6" s="87"/>
      <c r="D6" s="87"/>
      <c r="E6" s="87"/>
      <c r="F6" s="87"/>
      <c r="G6" s="87"/>
      <c r="H6" s="87"/>
      <c r="I6" s="87"/>
      <c r="J6" s="87"/>
      <c r="K6" s="88"/>
    </row>
    <row r="7" spans="1:11" ht="12.75" customHeight="1">
      <c r="A7" s="382"/>
      <c r="B7" s="387" t="s">
        <v>111</v>
      </c>
      <c r="C7" s="399"/>
      <c r="D7" s="399"/>
      <c r="E7" s="399"/>
      <c r="F7" s="399"/>
      <c r="G7" s="399"/>
      <c r="H7" s="399"/>
      <c r="I7" s="399"/>
      <c r="J7" s="399"/>
      <c r="K7" s="400"/>
    </row>
    <row r="8" spans="1:11" ht="15" customHeight="1">
      <c r="A8" s="382"/>
      <c r="B8" s="387"/>
      <c r="C8" s="399"/>
      <c r="D8" s="399"/>
      <c r="E8" s="399"/>
      <c r="F8" s="399"/>
      <c r="G8" s="399"/>
      <c r="H8" s="399"/>
      <c r="I8" s="399"/>
      <c r="J8" s="399"/>
      <c r="K8" s="400"/>
    </row>
    <row r="9" spans="1:11" ht="12.75" customHeight="1">
      <c r="A9" s="382"/>
      <c r="B9" s="393" t="s">
        <v>142</v>
      </c>
      <c r="C9" s="394"/>
      <c r="D9" s="394"/>
      <c r="E9" s="394"/>
      <c r="F9" s="394"/>
      <c r="G9" s="394"/>
      <c r="H9" s="394"/>
      <c r="I9" s="394"/>
      <c r="J9" s="394"/>
      <c r="K9" s="395"/>
    </row>
    <row r="10" spans="1:11" ht="15" customHeight="1">
      <c r="A10" s="382"/>
      <c r="B10" s="396"/>
      <c r="C10" s="394"/>
      <c r="D10" s="394"/>
      <c r="E10" s="394"/>
      <c r="F10" s="394"/>
      <c r="G10" s="394"/>
      <c r="H10" s="394"/>
      <c r="I10" s="394"/>
      <c r="J10" s="394"/>
      <c r="K10" s="395"/>
    </row>
    <row r="11" spans="1:11" ht="15" customHeight="1">
      <c r="A11" s="382"/>
      <c r="B11" s="91"/>
      <c r="C11" s="89"/>
      <c r="D11" s="89"/>
      <c r="E11" s="89"/>
      <c r="F11" s="89"/>
      <c r="G11" s="89"/>
      <c r="H11" s="89"/>
      <c r="I11" s="89"/>
      <c r="J11" s="89"/>
      <c r="K11" s="90"/>
    </row>
    <row r="12" spans="1:11" ht="15" customHeight="1">
      <c r="A12" s="382"/>
      <c r="B12" s="82"/>
      <c r="C12" s="83"/>
      <c r="D12" s="83"/>
      <c r="E12" s="83"/>
      <c r="F12" s="83"/>
      <c r="G12" s="83"/>
      <c r="H12" s="92"/>
      <c r="I12" s="83"/>
      <c r="J12" s="83"/>
      <c r="K12" s="84"/>
    </row>
    <row r="13" spans="1:11" ht="15" customHeight="1">
      <c r="A13" s="382"/>
      <c r="B13" s="107" t="s">
        <v>131</v>
      </c>
      <c r="C13" s="83"/>
      <c r="D13" s="83"/>
      <c r="E13" s="83"/>
      <c r="F13" s="83"/>
      <c r="G13" s="93"/>
      <c r="H13" s="93"/>
      <c r="I13" s="93"/>
      <c r="J13" s="93"/>
      <c r="K13" s="94"/>
    </row>
    <row r="14" spans="1:11" ht="12.75" customHeight="1">
      <c r="A14" s="382"/>
      <c r="B14" s="95"/>
      <c r="C14" s="92"/>
      <c r="D14" s="92"/>
      <c r="E14" s="92"/>
      <c r="F14" s="92"/>
      <c r="G14" s="384"/>
      <c r="H14" s="385"/>
      <c r="I14" s="385"/>
      <c r="J14" s="385"/>
      <c r="K14" s="386"/>
    </row>
    <row r="15" spans="1:11" ht="15" customHeight="1">
      <c r="A15" s="383"/>
      <c r="B15" s="96"/>
      <c r="C15" s="97"/>
      <c r="D15" s="97"/>
      <c r="E15" s="97"/>
      <c r="F15" s="97"/>
      <c r="G15" s="97"/>
      <c r="H15" s="97"/>
      <c r="I15" s="97"/>
      <c r="J15" s="97"/>
      <c r="K15" s="98"/>
    </row>
    <row r="16" ht="18" customHeight="1"/>
    <row r="17" ht="18" customHeight="1"/>
    <row r="18" spans="1:12" ht="30" customHeight="1">
      <c r="A18" s="397" t="s">
        <v>218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77"/>
    </row>
    <row r="19" spans="1:11" ht="15" customHeight="1">
      <c r="A19" s="381" t="s">
        <v>212</v>
      </c>
      <c r="B19" s="79"/>
      <c r="C19" s="80"/>
      <c r="D19" s="80"/>
      <c r="E19" s="80"/>
      <c r="F19" s="80"/>
      <c r="G19" s="80"/>
      <c r="H19" s="80"/>
      <c r="I19" s="80"/>
      <c r="J19" s="80"/>
      <c r="K19" s="81"/>
    </row>
    <row r="20" spans="1:11" ht="15" customHeight="1">
      <c r="A20" s="382"/>
      <c r="B20" s="82" t="s">
        <v>112</v>
      </c>
      <c r="C20" s="83"/>
      <c r="D20" s="83"/>
      <c r="E20" s="83"/>
      <c r="F20" s="83"/>
      <c r="G20" s="83"/>
      <c r="H20" s="83" t="s">
        <v>113</v>
      </c>
      <c r="I20" s="83"/>
      <c r="J20" s="83"/>
      <c r="K20" s="84"/>
    </row>
    <row r="21" spans="1:11" ht="15" customHeight="1">
      <c r="A21" s="382"/>
      <c r="B21" s="82" t="s">
        <v>114</v>
      </c>
      <c r="C21" s="83"/>
      <c r="D21" s="83"/>
      <c r="E21" s="83"/>
      <c r="F21" s="83"/>
      <c r="G21" s="83"/>
      <c r="H21" s="83"/>
      <c r="I21" s="83"/>
      <c r="J21" s="83"/>
      <c r="K21" s="85" t="s">
        <v>213</v>
      </c>
    </row>
    <row r="22" spans="1:11" ht="15" customHeight="1">
      <c r="A22" s="382"/>
      <c r="B22" s="82" t="s">
        <v>214</v>
      </c>
      <c r="C22" s="83"/>
      <c r="D22" s="83"/>
      <c r="E22" s="83"/>
      <c r="F22" s="83"/>
      <c r="G22" s="83"/>
      <c r="H22" s="83"/>
      <c r="I22" s="83"/>
      <c r="J22" s="83"/>
      <c r="K22" s="85" t="s">
        <v>109</v>
      </c>
    </row>
    <row r="23" spans="1:11" ht="15" customHeight="1">
      <c r="A23" s="382"/>
      <c r="B23" s="86" t="s">
        <v>110</v>
      </c>
      <c r="C23" s="87"/>
      <c r="D23" s="87"/>
      <c r="E23" s="87"/>
      <c r="F23" s="87"/>
      <c r="G23" s="87"/>
      <c r="H23" s="87"/>
      <c r="I23" s="87"/>
      <c r="J23" s="87"/>
      <c r="K23" s="88"/>
    </row>
    <row r="24" spans="1:11" ht="12.75" customHeight="1">
      <c r="A24" s="382"/>
      <c r="B24" s="387" t="s">
        <v>215</v>
      </c>
      <c r="C24" s="388"/>
      <c r="D24" s="388"/>
      <c r="E24" s="388"/>
      <c r="F24" s="388"/>
      <c r="G24" s="388"/>
      <c r="H24" s="388"/>
      <c r="I24" s="388"/>
      <c r="J24" s="388"/>
      <c r="K24" s="389"/>
    </row>
    <row r="25" spans="1:11" ht="15" customHeight="1">
      <c r="A25" s="382"/>
      <c r="B25" s="390"/>
      <c r="C25" s="391"/>
      <c r="D25" s="391"/>
      <c r="E25" s="391"/>
      <c r="F25" s="391"/>
      <c r="G25" s="391"/>
      <c r="H25" s="391"/>
      <c r="I25" s="391"/>
      <c r="J25" s="391"/>
      <c r="K25" s="392"/>
    </row>
    <row r="26" spans="1:11" ht="15" customHeight="1">
      <c r="A26" s="382"/>
      <c r="B26" s="91"/>
      <c r="C26" s="89"/>
      <c r="D26" s="89"/>
      <c r="E26" s="89"/>
      <c r="F26" s="89"/>
      <c r="G26" s="89"/>
      <c r="H26" s="89"/>
      <c r="I26" s="89"/>
      <c r="J26" s="89"/>
      <c r="K26" s="90"/>
    </row>
    <row r="27" spans="1:11" ht="15" customHeight="1">
      <c r="A27" s="382"/>
      <c r="B27" s="82"/>
      <c r="C27" s="83"/>
      <c r="D27" s="83"/>
      <c r="E27" s="83"/>
      <c r="F27" s="83"/>
      <c r="G27" s="83"/>
      <c r="H27" s="83"/>
      <c r="I27" s="83"/>
      <c r="J27" s="83"/>
      <c r="K27" s="84"/>
    </row>
    <row r="28" spans="1:11" ht="15" customHeight="1">
      <c r="A28" s="382"/>
      <c r="B28" s="107" t="s">
        <v>131</v>
      </c>
      <c r="C28" s="83"/>
      <c r="D28" s="83"/>
      <c r="E28" s="83"/>
      <c r="F28" s="83"/>
      <c r="G28" s="93"/>
      <c r="H28" s="93"/>
      <c r="I28" s="93"/>
      <c r="J28" s="93"/>
      <c r="K28" s="94"/>
    </row>
    <row r="29" spans="1:11" ht="12.75" customHeight="1">
      <c r="A29" s="382"/>
      <c r="B29" s="95"/>
      <c r="C29" s="92"/>
      <c r="D29" s="92"/>
      <c r="E29" s="92"/>
      <c r="F29" s="92"/>
      <c r="G29" s="384" t="s">
        <v>210</v>
      </c>
      <c r="H29" s="385"/>
      <c r="I29" s="385"/>
      <c r="J29" s="385"/>
      <c r="K29" s="386"/>
    </row>
    <row r="30" spans="1:11" ht="45" customHeight="1">
      <c r="A30" s="383"/>
      <c r="B30" s="96"/>
      <c r="C30" s="97"/>
      <c r="D30" s="97"/>
      <c r="E30" s="97"/>
      <c r="F30" s="97"/>
      <c r="G30" s="97"/>
      <c r="H30" s="97"/>
      <c r="I30" s="97"/>
      <c r="J30" s="97"/>
      <c r="K30" s="98"/>
    </row>
    <row r="31" spans="1:11" ht="19.5" customHeight="1">
      <c r="A31" s="80"/>
      <c r="K31" s="99"/>
    </row>
    <row r="32" spans="1:12" ht="21.75" customHeight="1">
      <c r="A32" s="401" t="s">
        <v>211</v>
      </c>
      <c r="B32" s="402"/>
      <c r="C32" s="402"/>
      <c r="D32" s="402"/>
      <c r="E32" s="402"/>
      <c r="F32" s="402"/>
      <c r="G32" s="402"/>
      <c r="H32" s="402"/>
      <c r="I32" s="402"/>
      <c r="J32" s="402"/>
      <c r="K32" s="402"/>
      <c r="L32" s="77"/>
    </row>
    <row r="33" spans="1:11" ht="15" customHeight="1">
      <c r="A33" s="380"/>
      <c r="B33" s="380"/>
      <c r="C33" s="380"/>
      <c r="D33" s="380"/>
      <c r="E33" s="380"/>
      <c r="F33" s="380"/>
      <c r="G33" s="380"/>
      <c r="H33" s="380"/>
      <c r="I33" s="380"/>
      <c r="J33" s="380"/>
      <c r="K33" s="380"/>
    </row>
    <row r="34" spans="1:11" ht="15" customHeight="1">
      <c r="A34" s="380"/>
      <c r="B34" s="380"/>
      <c r="C34" s="380"/>
      <c r="D34" s="380"/>
      <c r="E34" s="380"/>
      <c r="F34" s="380"/>
      <c r="G34" s="380"/>
      <c r="H34" s="380"/>
      <c r="I34" s="380"/>
      <c r="J34" s="380"/>
      <c r="K34" s="380"/>
    </row>
    <row r="35" spans="1:11" ht="15" customHeight="1">
      <c r="A35" s="380"/>
      <c r="B35" s="380"/>
      <c r="C35" s="380"/>
      <c r="D35" s="380"/>
      <c r="E35" s="380"/>
      <c r="F35" s="380"/>
      <c r="G35" s="380"/>
      <c r="H35" s="380"/>
      <c r="I35" s="380"/>
      <c r="J35" s="380"/>
      <c r="K35" s="380"/>
    </row>
    <row r="36" spans="1:11" ht="71.25" customHeight="1">
      <c r="A36" s="380"/>
      <c r="B36" s="380"/>
      <c r="C36" s="380"/>
      <c r="D36" s="380"/>
      <c r="E36" s="380"/>
      <c r="F36" s="380"/>
      <c r="G36" s="380"/>
      <c r="H36" s="380"/>
      <c r="I36" s="380"/>
      <c r="J36" s="380"/>
      <c r="K36" s="380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11">
    <mergeCell ref="B9:K10"/>
    <mergeCell ref="A1:K1"/>
    <mergeCell ref="B7:K8"/>
    <mergeCell ref="A2:A15"/>
    <mergeCell ref="A18:K18"/>
    <mergeCell ref="A32:K32"/>
    <mergeCell ref="A33:K36"/>
    <mergeCell ref="A19:A30"/>
    <mergeCell ref="G29:K29"/>
    <mergeCell ref="B24:K25"/>
    <mergeCell ref="G14:K14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5.7109375" style="122" customWidth="1"/>
    <col min="2" max="2" width="3.7109375" style="122" bestFit="1" customWidth="1"/>
    <col min="3" max="3" width="10.00390625" style="122" customWidth="1"/>
    <col min="4" max="4" width="36.28125" style="122" customWidth="1"/>
    <col min="5" max="5" width="6.421875" style="122" customWidth="1"/>
    <col min="6" max="6" width="7.00390625" style="122" customWidth="1"/>
    <col min="7" max="7" width="7.28125" style="122" customWidth="1"/>
    <col min="8" max="8" width="9.140625" style="122" customWidth="1"/>
    <col min="9" max="9" width="11.57421875" style="122" bestFit="1" customWidth="1"/>
    <col min="10" max="10" width="2.140625" style="122" bestFit="1" customWidth="1"/>
    <col min="11" max="11" width="8.7109375" style="122" customWidth="1"/>
    <col min="12" max="12" width="4.7109375" style="122" customWidth="1"/>
    <col min="13" max="13" width="6.7109375" style="122" customWidth="1"/>
    <col min="14" max="14" width="13.8515625" style="122" customWidth="1"/>
    <col min="15" max="16384" width="9.140625" style="122" customWidth="1"/>
  </cols>
  <sheetData>
    <row r="1" spans="1:14" ht="28.5" customHeight="1">
      <c r="A1" s="408" t="s">
        <v>235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123" customFormat="1" ht="30" customHeight="1">
      <c r="A2" s="328" t="s">
        <v>260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30"/>
    </row>
    <row r="3" spans="1:14" s="123" customFormat="1" ht="6.75" customHeight="1">
      <c r="A3" s="147"/>
      <c r="B3" s="147"/>
      <c r="C3" s="148" t="s">
        <v>0</v>
      </c>
      <c r="D3" s="147"/>
      <c r="E3" s="147"/>
      <c r="F3" s="147"/>
      <c r="G3" s="147"/>
      <c r="H3" s="147"/>
      <c r="I3" s="147"/>
      <c r="J3" s="147"/>
      <c r="K3" s="147"/>
      <c r="L3" s="149"/>
      <c r="M3" s="150"/>
      <c r="N3" s="150"/>
    </row>
    <row r="4" spans="1:14" s="123" customFormat="1" ht="6.75" customHeight="1">
      <c r="A4" s="151"/>
      <c r="B4" s="152" t="s">
        <v>0</v>
      </c>
      <c r="C4" s="151"/>
      <c r="D4" s="153" t="s">
        <v>0</v>
      </c>
      <c r="E4" s="153"/>
      <c r="F4" s="153"/>
      <c r="G4" s="153" t="s">
        <v>0</v>
      </c>
      <c r="H4" s="153" t="s">
        <v>0</v>
      </c>
      <c r="I4" s="150"/>
      <c r="J4" s="154"/>
      <c r="K4" s="153"/>
      <c r="L4" s="331"/>
      <c r="M4" s="332"/>
      <c r="N4" s="332"/>
    </row>
    <row r="5" spans="1:14" s="123" customFormat="1" ht="6.75" customHeight="1">
      <c r="A5" s="151"/>
      <c r="B5" s="152"/>
      <c r="C5" s="151"/>
      <c r="D5" s="153"/>
      <c r="E5" s="153"/>
      <c r="F5" s="153"/>
      <c r="G5" s="153"/>
      <c r="H5" s="153"/>
      <c r="I5" s="150"/>
      <c r="J5" s="154"/>
      <c r="K5" s="154"/>
      <c r="L5" s="331"/>
      <c r="M5" s="332"/>
      <c r="N5" s="332"/>
    </row>
    <row r="6" spans="1:14" s="123" customFormat="1" ht="6.75" customHeight="1">
      <c r="A6" s="151"/>
      <c r="B6" s="152"/>
      <c r="C6" s="151"/>
      <c r="D6" s="153"/>
      <c r="E6" s="153"/>
      <c r="F6" s="153"/>
      <c r="G6" s="153"/>
      <c r="H6" s="153"/>
      <c r="I6" s="150"/>
      <c r="J6" s="154"/>
      <c r="K6" s="154"/>
      <c r="L6" s="196"/>
      <c r="M6" s="156"/>
      <c r="N6" s="157" t="s">
        <v>0</v>
      </c>
    </row>
    <row r="7" spans="1:14" ht="18" customHeight="1">
      <c r="A7" s="333" t="s">
        <v>237</v>
      </c>
      <c r="B7" s="158">
        <v>2</v>
      </c>
      <c r="C7" s="336" t="s">
        <v>238</v>
      </c>
      <c r="D7" s="336"/>
      <c r="E7" s="336"/>
      <c r="F7" s="336"/>
      <c r="G7" s="336"/>
      <c r="H7" s="159" t="s">
        <v>133</v>
      </c>
      <c r="I7" s="199">
        <v>818.65</v>
      </c>
      <c r="J7" s="160" t="s">
        <v>34</v>
      </c>
      <c r="K7" s="161"/>
      <c r="L7" s="162"/>
      <c r="M7" s="156"/>
      <c r="N7" s="163"/>
    </row>
    <row r="8" spans="1:14" ht="25.5" customHeight="1">
      <c r="A8" s="334"/>
      <c r="B8" s="158">
        <v>3</v>
      </c>
      <c r="C8" s="345" t="s">
        <v>236</v>
      </c>
      <c r="D8" s="346"/>
      <c r="E8" s="347"/>
      <c r="F8" s="165" t="s">
        <v>239</v>
      </c>
      <c r="G8" s="165" t="s">
        <v>240</v>
      </c>
      <c r="H8" s="166"/>
      <c r="I8" s="124"/>
      <c r="J8" s="160"/>
      <c r="K8" s="167"/>
      <c r="L8" s="168"/>
      <c r="M8" s="156"/>
      <c r="N8" s="157"/>
    </row>
    <row r="9" spans="1:14" ht="25.5" customHeight="1">
      <c r="A9" s="334"/>
      <c r="B9" s="169" t="s">
        <v>136</v>
      </c>
      <c r="C9" s="312" t="s">
        <v>267</v>
      </c>
      <c r="D9" s="313"/>
      <c r="E9" s="170">
        <v>0</v>
      </c>
      <c r="F9" s="201">
        <v>0.1</v>
      </c>
      <c r="G9" s="206">
        <f>IF(OR(E9&lt;2,E9&gt;5),0,(5-E9)/(5-2)*5%+(E9-2)/(5-2)*10%)</f>
        <v>0</v>
      </c>
      <c r="H9" s="171" t="s">
        <v>133</v>
      </c>
      <c r="I9" s="204">
        <f>$I$7*G9</f>
        <v>0</v>
      </c>
      <c r="J9" s="172" t="s">
        <v>34</v>
      </c>
      <c r="K9" s="173"/>
      <c r="L9" s="162"/>
      <c r="M9" s="174"/>
      <c r="N9" s="175"/>
    </row>
    <row r="10" spans="1:14" ht="25.5" customHeight="1">
      <c r="A10" s="334"/>
      <c r="B10" s="176" t="s">
        <v>241</v>
      </c>
      <c r="C10" s="314" t="s">
        <v>255</v>
      </c>
      <c r="D10" s="315"/>
      <c r="E10" s="316"/>
      <c r="F10" s="202">
        <v>0.05</v>
      </c>
      <c r="G10" s="125">
        <v>0</v>
      </c>
      <c r="H10" s="177" t="s">
        <v>133</v>
      </c>
      <c r="I10" s="204">
        <f aca="true" t="shared" si="0" ref="I10:I18">$I$7*G10</f>
        <v>0</v>
      </c>
      <c r="J10" s="160" t="s">
        <v>34</v>
      </c>
      <c r="K10" s="155"/>
      <c r="L10" s="155"/>
      <c r="M10" s="155"/>
      <c r="N10" s="155"/>
    </row>
    <row r="11" spans="1:14" ht="18" customHeight="1">
      <c r="A11" s="334"/>
      <c r="B11" s="180" t="s">
        <v>242</v>
      </c>
      <c r="C11" s="317" t="s">
        <v>274</v>
      </c>
      <c r="D11" s="317"/>
      <c r="E11" s="317"/>
      <c r="F11" s="202">
        <v>0.08</v>
      </c>
      <c r="G11" s="125">
        <v>0</v>
      </c>
      <c r="H11" s="177" t="s">
        <v>133</v>
      </c>
      <c r="I11" s="204">
        <f t="shared" si="0"/>
        <v>0</v>
      </c>
      <c r="J11" s="160" t="s">
        <v>34</v>
      </c>
      <c r="K11" s="155"/>
      <c r="L11" s="155"/>
      <c r="M11" s="155"/>
      <c r="N11" s="155"/>
    </row>
    <row r="12" spans="1:14" ht="18" customHeight="1">
      <c r="A12" s="334"/>
      <c r="B12" s="158">
        <v>4</v>
      </c>
      <c r="C12" s="321" t="s">
        <v>135</v>
      </c>
      <c r="D12" s="321"/>
      <c r="E12" s="321"/>
      <c r="F12" s="321"/>
      <c r="G12" s="321"/>
      <c r="H12" s="177"/>
      <c r="I12" s="204"/>
      <c r="J12" s="160"/>
      <c r="K12" s="155"/>
      <c r="L12" s="155"/>
      <c r="M12" s="155"/>
      <c r="N12" s="155"/>
    </row>
    <row r="13" spans="1:14" ht="18" customHeight="1">
      <c r="A13" s="334"/>
      <c r="B13" s="180" t="s">
        <v>138</v>
      </c>
      <c r="C13" s="325" t="s">
        <v>243</v>
      </c>
      <c r="D13" s="326"/>
      <c r="E13" s="181"/>
      <c r="F13" s="202">
        <v>0.1</v>
      </c>
      <c r="G13" s="125">
        <v>0</v>
      </c>
      <c r="H13" s="182" t="s">
        <v>133</v>
      </c>
      <c r="I13" s="204">
        <f t="shared" si="0"/>
        <v>0</v>
      </c>
      <c r="J13" s="160" t="s">
        <v>34</v>
      </c>
      <c r="K13" s="155"/>
      <c r="L13" s="155"/>
      <c r="M13" s="155"/>
      <c r="N13" s="155"/>
    </row>
    <row r="14" spans="1:14" ht="22.5" customHeight="1">
      <c r="A14" s="334"/>
      <c r="B14" s="337" t="s">
        <v>244</v>
      </c>
      <c r="C14" s="318" t="s">
        <v>137</v>
      </c>
      <c r="D14" s="319" t="s">
        <v>271</v>
      </c>
      <c r="E14" s="320"/>
      <c r="F14" s="202">
        <v>0.07</v>
      </c>
      <c r="G14" s="125">
        <v>0</v>
      </c>
      <c r="H14" s="182" t="s">
        <v>133</v>
      </c>
      <c r="I14" s="204">
        <f t="shared" si="0"/>
        <v>0</v>
      </c>
      <c r="J14" s="160" t="s">
        <v>34</v>
      </c>
      <c r="K14" s="155"/>
      <c r="L14" s="155"/>
      <c r="M14" s="155"/>
      <c r="N14" s="155"/>
    </row>
    <row r="15" spans="1:14" ht="22.5" customHeight="1">
      <c r="A15" s="334"/>
      <c r="B15" s="337"/>
      <c r="C15" s="318"/>
      <c r="D15" s="319" t="s">
        <v>272</v>
      </c>
      <c r="E15" s="320"/>
      <c r="F15" s="202">
        <v>0.05</v>
      </c>
      <c r="G15" s="125">
        <v>0</v>
      </c>
      <c r="H15" s="182" t="s">
        <v>133</v>
      </c>
      <c r="I15" s="204">
        <f t="shared" si="0"/>
        <v>0</v>
      </c>
      <c r="J15" s="160" t="s">
        <v>34</v>
      </c>
      <c r="K15" s="155"/>
      <c r="L15" s="155"/>
      <c r="M15" s="155"/>
      <c r="N15" s="155"/>
    </row>
    <row r="16" spans="1:14" ht="22.5" customHeight="1">
      <c r="A16" s="334"/>
      <c r="B16" s="337"/>
      <c r="C16" s="318"/>
      <c r="D16" s="319" t="s">
        <v>273</v>
      </c>
      <c r="E16" s="320"/>
      <c r="F16" s="202">
        <v>0.04</v>
      </c>
      <c r="G16" s="125">
        <v>0</v>
      </c>
      <c r="H16" s="182" t="s">
        <v>133</v>
      </c>
      <c r="I16" s="204">
        <f t="shared" si="0"/>
        <v>0</v>
      </c>
      <c r="J16" s="160" t="s">
        <v>34</v>
      </c>
      <c r="K16" s="155"/>
      <c r="L16" s="155"/>
      <c r="M16" s="155"/>
      <c r="N16" s="155"/>
    </row>
    <row r="17" spans="1:14" ht="22.5" customHeight="1">
      <c r="A17" s="334"/>
      <c r="B17" s="338"/>
      <c r="C17" s="318"/>
      <c r="D17" s="319" t="s">
        <v>245</v>
      </c>
      <c r="E17" s="320"/>
      <c r="F17" s="202">
        <v>0</v>
      </c>
      <c r="G17" s="125">
        <v>0</v>
      </c>
      <c r="H17" s="182" t="s">
        <v>133</v>
      </c>
      <c r="I17" s="204">
        <f t="shared" si="0"/>
        <v>0</v>
      </c>
      <c r="J17" s="160" t="s">
        <v>34</v>
      </c>
      <c r="K17" s="155"/>
      <c r="L17" s="155"/>
      <c r="M17" s="155"/>
      <c r="N17" s="155"/>
    </row>
    <row r="18" spans="1:14" s="126" customFormat="1" ht="24.75" customHeight="1">
      <c r="A18" s="334"/>
      <c r="B18" s="183" t="s">
        <v>139</v>
      </c>
      <c r="C18" s="345" t="s">
        <v>279</v>
      </c>
      <c r="D18" s="346"/>
      <c r="E18" s="347"/>
      <c r="F18" s="212">
        <v>0.1</v>
      </c>
      <c r="G18" s="127">
        <v>0</v>
      </c>
      <c r="H18" s="182" t="s">
        <v>133</v>
      </c>
      <c r="I18" s="204">
        <f t="shared" si="0"/>
        <v>0</v>
      </c>
      <c r="J18" s="184" t="s">
        <v>35</v>
      </c>
      <c r="K18" s="184"/>
      <c r="L18" s="184"/>
      <c r="M18" s="184"/>
      <c r="N18" s="184"/>
    </row>
    <row r="19" spans="1:14" ht="18" customHeight="1">
      <c r="A19" s="335"/>
      <c r="B19" s="311" t="s">
        <v>257</v>
      </c>
      <c r="C19" s="311"/>
      <c r="D19" s="311"/>
      <c r="E19" s="311"/>
      <c r="F19" s="311"/>
      <c r="G19" s="311"/>
      <c r="H19" s="182" t="s">
        <v>133</v>
      </c>
      <c r="I19" s="199">
        <f>SUM(I7:I18)</f>
        <v>818.65</v>
      </c>
      <c r="J19" s="160"/>
      <c r="K19" s="198" t="s">
        <v>26</v>
      </c>
      <c r="L19" s="186" t="s">
        <v>23</v>
      </c>
      <c r="M19" s="187" t="s">
        <v>133</v>
      </c>
      <c r="N19" s="200">
        <f>I7+I7*(F9+F11+F13+F14+F18)</f>
        <v>1187.0425</v>
      </c>
    </row>
    <row r="20" spans="1:14" ht="12.75">
      <c r="A20" s="155"/>
      <c r="B20" s="160"/>
      <c r="C20" s="155"/>
      <c r="D20" s="155"/>
      <c r="E20" s="155"/>
      <c r="F20" s="155"/>
      <c r="G20" s="188"/>
      <c r="H20" s="160"/>
      <c r="I20" s="189"/>
      <c r="J20" s="155"/>
      <c r="K20" s="190"/>
      <c r="L20" s="190"/>
      <c r="M20" s="191"/>
      <c r="N20" s="192"/>
    </row>
    <row r="21" spans="1:14" ht="18" customHeight="1">
      <c r="A21" s="340" t="s">
        <v>36</v>
      </c>
      <c r="B21" s="158">
        <v>5</v>
      </c>
      <c r="C21" s="341" t="s">
        <v>36</v>
      </c>
      <c r="D21" s="342"/>
      <c r="E21" s="342"/>
      <c r="F21" s="342"/>
      <c r="G21" s="342"/>
      <c r="H21" s="343"/>
      <c r="I21" s="344"/>
      <c r="J21" s="155"/>
      <c r="K21" s="190"/>
      <c r="L21" s="190"/>
      <c r="M21" s="191"/>
      <c r="N21" s="192"/>
    </row>
    <row r="22" spans="1:14" ht="18" customHeight="1">
      <c r="A22" s="340"/>
      <c r="B22" s="180" t="s">
        <v>246</v>
      </c>
      <c r="C22" s="309" t="s">
        <v>234</v>
      </c>
      <c r="D22" s="309"/>
      <c r="E22" s="309"/>
      <c r="F22" s="202">
        <v>0.12</v>
      </c>
      <c r="G22" s="125">
        <v>0</v>
      </c>
      <c r="H22" s="158" t="s">
        <v>133</v>
      </c>
      <c r="I22" s="205">
        <f aca="true" t="shared" si="1" ref="I22:I27">G22*$I$19</f>
        <v>0</v>
      </c>
      <c r="J22" s="160" t="s">
        <v>34</v>
      </c>
      <c r="K22" s="190"/>
      <c r="L22" s="190"/>
      <c r="M22" s="193"/>
      <c r="N22" s="190"/>
    </row>
    <row r="23" spans="1:14" ht="18" customHeight="1">
      <c r="A23" s="340"/>
      <c r="B23" s="180" t="s">
        <v>247</v>
      </c>
      <c r="C23" s="349" t="s">
        <v>248</v>
      </c>
      <c r="D23" s="349"/>
      <c r="E23" s="349"/>
      <c r="F23" s="202">
        <v>0.15</v>
      </c>
      <c r="G23" s="125">
        <v>0</v>
      </c>
      <c r="H23" s="158" t="s">
        <v>133</v>
      </c>
      <c r="I23" s="205">
        <f t="shared" si="1"/>
        <v>0</v>
      </c>
      <c r="J23" s="160" t="s">
        <v>34</v>
      </c>
      <c r="K23" s="190"/>
      <c r="L23" s="190"/>
      <c r="M23" s="193"/>
      <c r="N23" s="190"/>
    </row>
    <row r="24" spans="1:14" ht="25.5" customHeight="1">
      <c r="A24" s="340"/>
      <c r="B24" s="176" t="s">
        <v>249</v>
      </c>
      <c r="C24" s="310" t="s">
        <v>250</v>
      </c>
      <c r="D24" s="310"/>
      <c r="E24" s="310"/>
      <c r="F24" s="202">
        <v>0.02</v>
      </c>
      <c r="G24" s="125">
        <v>0</v>
      </c>
      <c r="H24" s="158" t="s">
        <v>133</v>
      </c>
      <c r="I24" s="205">
        <f t="shared" si="1"/>
        <v>0</v>
      </c>
      <c r="J24" s="160" t="s">
        <v>34</v>
      </c>
      <c r="K24" s="190"/>
      <c r="L24" s="190"/>
      <c r="M24" s="193"/>
      <c r="N24" s="190"/>
    </row>
    <row r="25" spans="1:14" ht="18" customHeight="1">
      <c r="A25" s="340"/>
      <c r="B25" s="180" t="s">
        <v>251</v>
      </c>
      <c r="C25" s="309" t="s">
        <v>140</v>
      </c>
      <c r="D25" s="309"/>
      <c r="E25" s="309"/>
      <c r="F25" s="202">
        <v>0.05</v>
      </c>
      <c r="G25" s="125">
        <v>0</v>
      </c>
      <c r="H25" s="158" t="s">
        <v>133</v>
      </c>
      <c r="I25" s="205">
        <f t="shared" si="1"/>
        <v>0</v>
      </c>
      <c r="J25" s="160" t="s">
        <v>34</v>
      </c>
      <c r="K25" s="190"/>
      <c r="L25" s="190"/>
      <c r="M25" s="193"/>
      <c r="N25" s="190"/>
    </row>
    <row r="26" spans="1:14" ht="25.5" customHeight="1">
      <c r="A26" s="340"/>
      <c r="B26" s="176" t="s">
        <v>252</v>
      </c>
      <c r="C26" s="310" t="s">
        <v>253</v>
      </c>
      <c r="D26" s="310"/>
      <c r="E26" s="310"/>
      <c r="F26" s="202">
        <v>0.03</v>
      </c>
      <c r="G26" s="125">
        <v>0</v>
      </c>
      <c r="H26" s="158" t="s">
        <v>133</v>
      </c>
      <c r="I26" s="205">
        <f t="shared" si="1"/>
        <v>0</v>
      </c>
      <c r="J26" s="160" t="s">
        <v>34</v>
      </c>
      <c r="K26" s="190"/>
      <c r="L26" s="190"/>
      <c r="M26" s="193"/>
      <c r="N26" s="190"/>
    </row>
    <row r="27" spans="1:14" ht="18" customHeight="1">
      <c r="A27" s="340"/>
      <c r="B27" s="180" t="s">
        <v>254</v>
      </c>
      <c r="C27" s="348" t="s">
        <v>141</v>
      </c>
      <c r="D27" s="348"/>
      <c r="E27" s="348"/>
      <c r="F27" s="202">
        <v>0.02</v>
      </c>
      <c r="G27" s="125">
        <v>0</v>
      </c>
      <c r="H27" s="158" t="s">
        <v>133</v>
      </c>
      <c r="I27" s="205">
        <f t="shared" si="1"/>
        <v>0</v>
      </c>
      <c r="J27" s="160" t="s">
        <v>35</v>
      </c>
      <c r="K27" s="190"/>
      <c r="L27" s="190"/>
      <c r="M27" s="193"/>
      <c r="N27" s="190"/>
    </row>
    <row r="28" spans="1:14" ht="18" customHeight="1">
      <c r="A28" s="155"/>
      <c r="B28" s="311" t="s">
        <v>256</v>
      </c>
      <c r="C28" s="311"/>
      <c r="D28" s="311"/>
      <c r="E28" s="311"/>
      <c r="F28" s="311"/>
      <c r="G28" s="311"/>
      <c r="H28" s="194" t="s">
        <v>133</v>
      </c>
      <c r="I28" s="199">
        <f>SUM(I19:I27)</f>
        <v>818.65</v>
      </c>
      <c r="J28" s="160"/>
      <c r="K28" s="198" t="s">
        <v>27</v>
      </c>
      <c r="L28" s="186" t="s">
        <v>23</v>
      </c>
      <c r="M28" s="187" t="s">
        <v>133</v>
      </c>
      <c r="N28" s="200">
        <f>N19+N19*(F22+F23+F24+F25+F26+F27)</f>
        <v>1649.989075</v>
      </c>
    </row>
    <row r="29" spans="1:14" ht="12.7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6"/>
      <c r="N29" s="157"/>
    </row>
    <row r="30" spans="1:14" ht="12.75">
      <c r="A30" s="155"/>
      <c r="B30" s="155"/>
      <c r="C30" s="155"/>
      <c r="D30" s="155"/>
      <c r="E30" s="155"/>
      <c r="F30" s="403" t="s">
        <v>280</v>
      </c>
      <c r="G30" s="403"/>
      <c r="H30" s="403"/>
      <c r="I30" s="403"/>
      <c r="J30" s="403"/>
      <c r="K30" s="403"/>
      <c r="L30" s="155"/>
      <c r="M30" s="156"/>
      <c r="N30" s="157"/>
    </row>
  </sheetData>
  <sheetProtection password="CC3D" sheet="1" formatCells="0" formatColumns="0" formatRows="0" insertRows="0"/>
  <mergeCells count="30">
    <mergeCell ref="F30:K30"/>
    <mergeCell ref="C24:E24"/>
    <mergeCell ref="C25:E25"/>
    <mergeCell ref="C26:E26"/>
    <mergeCell ref="C27:E27"/>
    <mergeCell ref="C9:D9"/>
    <mergeCell ref="C10:E10"/>
    <mergeCell ref="C11:E11"/>
    <mergeCell ref="C22:E22"/>
    <mergeCell ref="C23:E23"/>
    <mergeCell ref="C8:E8"/>
    <mergeCell ref="C13:D13"/>
    <mergeCell ref="C18:E18"/>
    <mergeCell ref="A1:N1"/>
    <mergeCell ref="A2:N2"/>
    <mergeCell ref="L4:N4"/>
    <mergeCell ref="L5:N5"/>
    <mergeCell ref="A7:A19"/>
    <mergeCell ref="C7:G7"/>
    <mergeCell ref="C12:G12"/>
    <mergeCell ref="B28:G28"/>
    <mergeCell ref="B19:G19"/>
    <mergeCell ref="A21:A27"/>
    <mergeCell ref="C21:I21"/>
    <mergeCell ref="B14:B17"/>
    <mergeCell ref="C14:C17"/>
    <mergeCell ref="D14:E14"/>
    <mergeCell ref="D15:E15"/>
    <mergeCell ref="D16:E16"/>
    <mergeCell ref="D17:E17"/>
  </mergeCells>
  <printOptions/>
  <pageMargins left="0.75" right="0.75" top="1" bottom="1" header="0.5" footer="0.5"/>
  <pageSetup fitToHeight="1" fitToWidth="1" horizontalDpi="600" verticalDpi="600" orientation="landscape" paperSize="9" scale="80" r:id="rId3"/>
  <headerFooter alignWithMargins="0"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QTE</dc:title>
  <dc:subject>Nuove costruzioni</dc:subject>
  <dc:creator>arch. Angelo Stanisci</dc:creator>
  <cp:keywords/>
  <dc:description/>
  <cp:lastModifiedBy>Maria Maddalena Marrese</cp:lastModifiedBy>
  <cp:lastPrinted>2019-11-21T12:14:30Z</cp:lastPrinted>
  <dcterms:created xsi:type="dcterms:W3CDTF">1998-08-24T07:15:11Z</dcterms:created>
  <dcterms:modified xsi:type="dcterms:W3CDTF">2020-01-07T08:49:09Z</dcterms:modified>
  <cp:category/>
  <cp:version/>
  <cp:contentType/>
  <cp:contentStatus/>
  <cp:revision>1</cp:revision>
</cp:coreProperties>
</file>